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Sheet0" sheetId="1" r:id="rId1"/>
    <sheet name="расчет" sheetId="2" r:id="rId2"/>
  </sheets>
  <definedNames>
    <definedName name="__bookmark_12">Sheet0!$A$1:$H$16</definedName>
    <definedName name="__bookmark_14">Sheet0!$A$18:$E$41</definedName>
    <definedName name="__bookmark_15">Sheet0!$A$41:$C$41</definedName>
    <definedName name="__bookmark_18">Sheet0!$A$44:$E$67</definedName>
    <definedName name="__bookmark_19">Sheet0!$A$67:$C$67</definedName>
    <definedName name="__bookmark_22">Sheet0!$A$70:$E$93</definedName>
    <definedName name="__bookmark_23">Sheet0!$A$93:$C$93</definedName>
    <definedName name="__bookmark_25">Sheet0!$A$94:$G$94</definedName>
  </definedNames>
  <calcPr calcId="145621"/>
</workbook>
</file>

<file path=xl/calcChain.xml><?xml version="1.0" encoding="utf-8"?>
<calcChain xmlns="http://schemas.openxmlformats.org/spreadsheetml/2006/main">
  <c r="CC369" i="2" l="1"/>
  <c r="CA369" i="2"/>
  <c r="BY369" i="2"/>
  <c r="BW369" i="2"/>
  <c r="BU369" i="2"/>
  <c r="BS369" i="2"/>
  <c r="BQ369" i="2"/>
  <c r="BO369" i="2"/>
  <c r="BM369" i="2"/>
  <c r="BK369" i="2"/>
  <c r="BI369" i="2"/>
  <c r="BG369" i="2"/>
  <c r="BE369" i="2"/>
  <c r="BC369" i="2"/>
  <c r="BA369" i="2"/>
  <c r="AY369" i="2"/>
  <c r="AW369" i="2"/>
  <c r="AS369" i="2"/>
  <c r="AQ369" i="2"/>
  <c r="AO369" i="2"/>
  <c r="AM369" i="2"/>
  <c r="AK369" i="2"/>
  <c r="AI369" i="2"/>
  <c r="AG369" i="2"/>
  <c r="AE369" i="2"/>
  <c r="AC369" i="2"/>
  <c r="AA369" i="2"/>
  <c r="Y369" i="2"/>
  <c r="W369" i="2"/>
  <c r="S369" i="2"/>
  <c r="Q369" i="2"/>
  <c r="O369" i="2"/>
  <c r="M369" i="2"/>
  <c r="K369" i="2"/>
  <c r="I369" i="2"/>
  <c r="CE367" i="2"/>
  <c r="AU367" i="2"/>
  <c r="U367" i="2"/>
  <c r="CG367" i="2" s="1"/>
  <c r="G367" i="2"/>
  <c r="AN367" i="2" s="1"/>
  <c r="F367" i="2"/>
  <c r="L367" i="2" s="1"/>
  <c r="CE366" i="2"/>
  <c r="AU366" i="2"/>
  <c r="AP366" i="2"/>
  <c r="U366" i="2"/>
  <c r="H366" i="2"/>
  <c r="BT366" i="2" s="1"/>
  <c r="G366" i="2"/>
  <c r="AT366" i="2" s="1"/>
  <c r="AR366" i="2"/>
  <c r="F366" i="2"/>
  <c r="L366" i="2" s="1"/>
  <c r="CE365" i="2"/>
  <c r="AU365" i="2"/>
  <c r="Z365" i="2"/>
  <c r="U365" i="2"/>
  <c r="H365" i="2"/>
  <c r="BT365" i="2" s="1"/>
  <c r="G365" i="2"/>
  <c r="AN365" i="2" s="1"/>
  <c r="F365" i="2"/>
  <c r="CE364" i="2"/>
  <c r="AU364" i="2"/>
  <c r="CE363" i="2"/>
  <c r="AU363" i="2"/>
  <c r="AN363" i="2"/>
  <c r="U363" i="2"/>
  <c r="H363" i="2"/>
  <c r="G363" i="2"/>
  <c r="AR363" i="2" s="1"/>
  <c r="F363" i="2"/>
  <c r="N363" i="2" s="1"/>
  <c r="T363" i="2"/>
  <c r="CE362" i="2"/>
  <c r="AU362" i="2"/>
  <c r="U362" i="2"/>
  <c r="H362" i="2"/>
  <c r="BZ362" i="2" s="1"/>
  <c r="BX362" i="2"/>
  <c r="G362" i="2"/>
  <c r="X362" i="2" s="1"/>
  <c r="F362" i="2"/>
  <c r="N362" i="2" s="1"/>
  <c r="CE361" i="2"/>
  <c r="BV361" i="2"/>
  <c r="AU361" i="2"/>
  <c r="U361" i="2"/>
  <c r="CG361" i="2"/>
  <c r="H361" i="2"/>
  <c r="BZ361" i="2" s="1"/>
  <c r="G361" i="2"/>
  <c r="AR361" i="2" s="1"/>
  <c r="F361" i="2"/>
  <c r="N361" i="2" s="1"/>
  <c r="CE360" i="2"/>
  <c r="AU360" i="2"/>
  <c r="AL360" i="2"/>
  <c r="AD360" i="2"/>
  <c r="U360" i="2"/>
  <c r="H360" i="2"/>
  <c r="BZ360" i="2" s="1"/>
  <c r="G360" i="2"/>
  <c r="AF360" i="2" s="1"/>
  <c r="AR360" i="2"/>
  <c r="F360" i="2"/>
  <c r="CE359" i="2"/>
  <c r="BF359" i="2"/>
  <c r="AU359" i="2"/>
  <c r="U359" i="2"/>
  <c r="CG359" i="2" s="1"/>
  <c r="H359" i="2"/>
  <c r="CB359" i="2" s="1"/>
  <c r="G359" i="2"/>
  <c r="AR359" i="2" s="1"/>
  <c r="F359" i="2"/>
  <c r="N359" i="2" s="1"/>
  <c r="CE358" i="2"/>
  <c r="AU358" i="2"/>
  <c r="AL358" i="2"/>
  <c r="U358" i="2"/>
  <c r="H358" i="2"/>
  <c r="BZ358" i="2" s="1"/>
  <c r="G358" i="2"/>
  <c r="F358" i="2"/>
  <c r="P358" i="2" s="1"/>
  <c r="CE357" i="2"/>
  <c r="AU357" i="2"/>
  <c r="CG357" i="2" s="1"/>
  <c r="U357" i="2"/>
  <c r="H357" i="2"/>
  <c r="BT357" i="2" s="1"/>
  <c r="G357" i="2"/>
  <c r="AR357" i="2"/>
  <c r="F357" i="2"/>
  <c r="N357" i="2" s="1"/>
  <c r="CE356" i="2"/>
  <c r="CD356" i="2"/>
  <c r="CB356" i="2"/>
  <c r="BZ356" i="2"/>
  <c r="BX356" i="2"/>
  <c r="BV356" i="2"/>
  <c r="BT356" i="2"/>
  <c r="BR356" i="2"/>
  <c r="BP356" i="2"/>
  <c r="BN356" i="2"/>
  <c r="BL356" i="2"/>
  <c r="BJ356" i="2"/>
  <c r="BH356" i="2"/>
  <c r="BF356" i="2"/>
  <c r="BD356" i="2"/>
  <c r="BB356" i="2"/>
  <c r="AZ356" i="2"/>
  <c r="AX356" i="2"/>
  <c r="AU356" i="2"/>
  <c r="CG356" i="2" s="1"/>
  <c r="AT356" i="2"/>
  <c r="AR356" i="2"/>
  <c r="AP356" i="2"/>
  <c r="AN356" i="2"/>
  <c r="AL356" i="2"/>
  <c r="AJ356" i="2"/>
  <c r="AH356" i="2"/>
  <c r="AF356" i="2"/>
  <c r="AD356" i="2"/>
  <c r="AB356" i="2"/>
  <c r="Z356" i="2"/>
  <c r="X356" i="2"/>
  <c r="AV356" i="2" s="1"/>
  <c r="U356" i="2"/>
  <c r="T356" i="2"/>
  <c r="R356" i="2"/>
  <c r="P356" i="2"/>
  <c r="N356" i="2"/>
  <c r="L356" i="2"/>
  <c r="J356" i="2"/>
  <c r="V356" i="2" s="1"/>
  <c r="CE355" i="2"/>
  <c r="CD355" i="2"/>
  <c r="CB355" i="2"/>
  <c r="BZ355" i="2"/>
  <c r="BX355" i="2"/>
  <c r="BV355" i="2"/>
  <c r="BT355" i="2"/>
  <c r="BR355" i="2"/>
  <c r="BP355" i="2"/>
  <c r="BN355" i="2"/>
  <c r="BL355" i="2"/>
  <c r="BJ355" i="2"/>
  <c r="BH355" i="2"/>
  <c r="BF355" i="2"/>
  <c r="BD355" i="2"/>
  <c r="BB355" i="2"/>
  <c r="AZ355" i="2"/>
  <c r="AX355" i="2"/>
  <c r="AU355" i="2"/>
  <c r="AT355" i="2"/>
  <c r="AR355" i="2"/>
  <c r="AP355" i="2"/>
  <c r="AN355" i="2"/>
  <c r="AL355" i="2"/>
  <c r="AJ355" i="2"/>
  <c r="AH355" i="2"/>
  <c r="AF355" i="2"/>
  <c r="AD355" i="2"/>
  <c r="AB355" i="2"/>
  <c r="Z355" i="2"/>
  <c r="X355" i="2"/>
  <c r="AV355" i="2"/>
  <c r="U355" i="2"/>
  <c r="T355" i="2"/>
  <c r="R355" i="2"/>
  <c r="P355" i="2"/>
  <c r="N355" i="2"/>
  <c r="L355" i="2"/>
  <c r="J355" i="2"/>
  <c r="CE354" i="2"/>
  <c r="CD354" i="2"/>
  <c r="CB354" i="2"/>
  <c r="BZ354" i="2"/>
  <c r="BX354" i="2"/>
  <c r="BV354" i="2"/>
  <c r="BT354" i="2"/>
  <c r="BR354" i="2"/>
  <c r="BP354" i="2"/>
  <c r="BN354" i="2"/>
  <c r="BL354" i="2"/>
  <c r="BJ354" i="2"/>
  <c r="BH354" i="2"/>
  <c r="BF354" i="2"/>
  <c r="BD354" i="2"/>
  <c r="BB354" i="2"/>
  <c r="AZ354" i="2"/>
  <c r="CF354" i="2" s="1"/>
  <c r="AX354" i="2"/>
  <c r="AU354" i="2"/>
  <c r="AT354" i="2"/>
  <c r="AR354" i="2"/>
  <c r="AP354" i="2"/>
  <c r="AN354" i="2"/>
  <c r="AL354" i="2"/>
  <c r="AJ354" i="2"/>
  <c r="AH354" i="2"/>
  <c r="AF354" i="2"/>
  <c r="AD354" i="2"/>
  <c r="AB354" i="2"/>
  <c r="Z354" i="2"/>
  <c r="X354" i="2"/>
  <c r="U354" i="2"/>
  <c r="T354" i="2"/>
  <c r="R354" i="2"/>
  <c r="P354" i="2"/>
  <c r="N354" i="2"/>
  <c r="L354" i="2"/>
  <c r="J354" i="2"/>
  <c r="CE353" i="2"/>
  <c r="CD353" i="2"/>
  <c r="CB353" i="2"/>
  <c r="BZ353" i="2"/>
  <c r="BX353" i="2"/>
  <c r="BV353" i="2"/>
  <c r="BT353" i="2"/>
  <c r="BR353" i="2"/>
  <c r="BP353" i="2"/>
  <c r="BN353" i="2"/>
  <c r="BL353" i="2"/>
  <c r="BJ353" i="2"/>
  <c r="BH353" i="2"/>
  <c r="BF353" i="2"/>
  <c r="BD353" i="2"/>
  <c r="BB353" i="2"/>
  <c r="AZ353" i="2"/>
  <c r="AX353" i="2"/>
  <c r="AU353" i="2"/>
  <c r="AT353" i="2"/>
  <c r="AR353" i="2"/>
  <c r="AP353" i="2"/>
  <c r="AN353" i="2"/>
  <c r="AL353" i="2"/>
  <c r="AJ353" i="2"/>
  <c r="AH353" i="2"/>
  <c r="AF353" i="2"/>
  <c r="AD353" i="2"/>
  <c r="AB353" i="2"/>
  <c r="AV353" i="2" s="1"/>
  <c r="Z353" i="2"/>
  <c r="X353" i="2"/>
  <c r="U353" i="2"/>
  <c r="T353" i="2"/>
  <c r="R353" i="2"/>
  <c r="P353" i="2"/>
  <c r="N353" i="2"/>
  <c r="L353" i="2"/>
  <c r="J353" i="2"/>
  <c r="CE352" i="2"/>
  <c r="CD352" i="2"/>
  <c r="CB352" i="2"/>
  <c r="BZ352" i="2"/>
  <c r="BX352" i="2"/>
  <c r="BV352" i="2"/>
  <c r="BT352" i="2"/>
  <c r="BR352" i="2"/>
  <c r="BP352" i="2"/>
  <c r="BN352" i="2"/>
  <c r="BL352" i="2"/>
  <c r="BJ352" i="2"/>
  <c r="BH352" i="2"/>
  <c r="BF352" i="2"/>
  <c r="BD352" i="2"/>
  <c r="BB352" i="2"/>
  <c r="AZ352" i="2"/>
  <c r="AX352" i="2"/>
  <c r="AU352" i="2"/>
  <c r="AT352" i="2"/>
  <c r="AR352" i="2"/>
  <c r="AP352" i="2"/>
  <c r="AN352" i="2"/>
  <c r="AL352" i="2"/>
  <c r="AJ352" i="2"/>
  <c r="AH352" i="2"/>
  <c r="AF352" i="2"/>
  <c r="AD352" i="2"/>
  <c r="AB352" i="2"/>
  <c r="Z352" i="2"/>
  <c r="X352" i="2"/>
  <c r="U352" i="2"/>
  <c r="CG352" i="2" s="1"/>
  <c r="T352" i="2"/>
  <c r="R352" i="2"/>
  <c r="P352" i="2"/>
  <c r="N352" i="2"/>
  <c r="L352" i="2"/>
  <c r="J352" i="2"/>
  <c r="V352" i="2" s="1"/>
  <c r="CE351" i="2"/>
  <c r="CD351" i="2"/>
  <c r="CB351" i="2"/>
  <c r="BZ351" i="2"/>
  <c r="BX351" i="2"/>
  <c r="BV351" i="2"/>
  <c r="BT351" i="2"/>
  <c r="BR351" i="2"/>
  <c r="BP351" i="2"/>
  <c r="BN351" i="2"/>
  <c r="BL351" i="2"/>
  <c r="BJ351" i="2"/>
  <c r="BH351" i="2"/>
  <c r="BF351" i="2"/>
  <c r="BD351" i="2"/>
  <c r="BB351" i="2"/>
  <c r="AZ351" i="2"/>
  <c r="AX351" i="2"/>
  <c r="AU351" i="2"/>
  <c r="AT351" i="2"/>
  <c r="AR351" i="2"/>
  <c r="AP351" i="2"/>
  <c r="AN351" i="2"/>
  <c r="AL351" i="2"/>
  <c r="AJ351" i="2"/>
  <c r="AH351" i="2"/>
  <c r="AF351" i="2"/>
  <c r="AD351" i="2"/>
  <c r="AB351" i="2"/>
  <c r="Z351" i="2"/>
  <c r="X351" i="2"/>
  <c r="U351" i="2"/>
  <c r="CG351" i="2" s="1"/>
  <c r="T351" i="2"/>
  <c r="R351" i="2"/>
  <c r="P351" i="2"/>
  <c r="N351" i="2"/>
  <c r="L351" i="2"/>
  <c r="J351" i="2"/>
  <c r="CE350" i="2"/>
  <c r="CD350" i="2"/>
  <c r="CB350" i="2"/>
  <c r="BZ350" i="2"/>
  <c r="BX350" i="2"/>
  <c r="BV350" i="2"/>
  <c r="BT350" i="2"/>
  <c r="BR350" i="2"/>
  <c r="BP350" i="2"/>
  <c r="BN350" i="2"/>
  <c r="BL350" i="2"/>
  <c r="BJ350" i="2"/>
  <c r="BH350" i="2"/>
  <c r="BF350" i="2"/>
  <c r="BD350" i="2"/>
  <c r="BB350" i="2"/>
  <c r="AZ350" i="2"/>
  <c r="AX350" i="2"/>
  <c r="AU350" i="2"/>
  <c r="AT350" i="2"/>
  <c r="AR350" i="2"/>
  <c r="AP350" i="2"/>
  <c r="AN350" i="2"/>
  <c r="AL350" i="2"/>
  <c r="AJ350" i="2"/>
  <c r="AH350" i="2"/>
  <c r="AF350" i="2"/>
  <c r="AD350" i="2"/>
  <c r="AB350" i="2"/>
  <c r="Z350" i="2"/>
  <c r="X350" i="2"/>
  <c r="AV350" i="2" s="1"/>
  <c r="U350" i="2"/>
  <c r="CG350" i="2" s="1"/>
  <c r="T350" i="2"/>
  <c r="R350" i="2"/>
  <c r="P350" i="2"/>
  <c r="N350" i="2"/>
  <c r="L350" i="2"/>
  <c r="J350" i="2"/>
  <c r="CE349" i="2"/>
  <c r="AU349" i="2"/>
  <c r="U349" i="2"/>
  <c r="CG349" i="2" s="1"/>
  <c r="CE348" i="2"/>
  <c r="AU348" i="2"/>
  <c r="AP348" i="2"/>
  <c r="AN348" i="2"/>
  <c r="AD348" i="2"/>
  <c r="U348" i="2"/>
  <c r="CG348" i="2" s="1"/>
  <c r="H348" i="2"/>
  <c r="CB348" i="2" s="1"/>
  <c r="G348" i="2"/>
  <c r="AT348" i="2" s="1"/>
  <c r="G349" i="2"/>
  <c r="AH349" i="2" s="1"/>
  <c r="F348" i="2"/>
  <c r="J348" i="2" s="1"/>
  <c r="CE347" i="2"/>
  <c r="CD347" i="2"/>
  <c r="CB347" i="2"/>
  <c r="BZ347" i="2"/>
  <c r="BX347" i="2"/>
  <c r="BV347" i="2"/>
  <c r="BT347" i="2"/>
  <c r="BR347" i="2"/>
  <c r="BP347" i="2"/>
  <c r="BN347" i="2"/>
  <c r="BL347" i="2"/>
  <c r="BJ347" i="2"/>
  <c r="BH347" i="2"/>
  <c r="BF347" i="2"/>
  <c r="BD347" i="2"/>
  <c r="BB347" i="2"/>
  <c r="AZ347" i="2"/>
  <c r="CF347" i="2" s="1"/>
  <c r="AX347" i="2"/>
  <c r="AU347" i="2"/>
  <c r="AT347" i="2"/>
  <c r="AR347" i="2"/>
  <c r="AP347" i="2"/>
  <c r="AN347" i="2"/>
  <c r="AL347" i="2"/>
  <c r="AJ347" i="2"/>
  <c r="AH347" i="2"/>
  <c r="AF347" i="2"/>
  <c r="AD347" i="2"/>
  <c r="AB347" i="2"/>
  <c r="Z347" i="2"/>
  <c r="X347" i="2"/>
  <c r="U347" i="2"/>
  <c r="T347" i="2"/>
  <c r="R347" i="2"/>
  <c r="P347" i="2"/>
  <c r="N347" i="2"/>
  <c r="L347" i="2"/>
  <c r="J347" i="2"/>
  <c r="CE346" i="2"/>
  <c r="AU346" i="2"/>
  <c r="U346" i="2"/>
  <c r="CE345" i="2"/>
  <c r="AU345" i="2"/>
  <c r="U345" i="2"/>
  <c r="H345" i="2"/>
  <c r="BZ345" i="2" s="1"/>
  <c r="G345" i="2"/>
  <c r="AD345" i="2" s="1"/>
  <c r="F345" i="2"/>
  <c r="F346" i="2" s="1"/>
  <c r="N346" i="2" s="1"/>
  <c r="T345" i="2"/>
  <c r="CE344" i="2"/>
  <c r="CD344" i="2"/>
  <c r="CB344" i="2"/>
  <c r="BZ344" i="2"/>
  <c r="BX344" i="2"/>
  <c r="BV344" i="2"/>
  <c r="BT344" i="2"/>
  <c r="BR344" i="2"/>
  <c r="BP344" i="2"/>
  <c r="BN344" i="2"/>
  <c r="BL344" i="2"/>
  <c r="BJ344" i="2"/>
  <c r="BH344" i="2"/>
  <c r="BF344" i="2"/>
  <c r="BD344" i="2"/>
  <c r="BB344" i="2"/>
  <c r="AZ344" i="2"/>
  <c r="AX344" i="2"/>
  <c r="AU344" i="2"/>
  <c r="CG344" i="2" s="1"/>
  <c r="AT344" i="2"/>
  <c r="AR344" i="2"/>
  <c r="AP344" i="2"/>
  <c r="AN344" i="2"/>
  <c r="AL344" i="2"/>
  <c r="AJ344" i="2"/>
  <c r="AH344" i="2"/>
  <c r="AF344" i="2"/>
  <c r="AD344" i="2"/>
  <c r="AB344" i="2"/>
  <c r="Z344" i="2"/>
  <c r="X344" i="2"/>
  <c r="U344" i="2"/>
  <c r="T344" i="2"/>
  <c r="R344" i="2"/>
  <c r="P344" i="2"/>
  <c r="N344" i="2"/>
  <c r="L344" i="2"/>
  <c r="J344" i="2"/>
  <c r="CE343" i="2"/>
  <c r="AU343" i="2"/>
  <c r="AT343" i="2"/>
  <c r="AH343" i="2"/>
  <c r="U343" i="2"/>
  <c r="H343" i="2"/>
  <c r="G343" i="2"/>
  <c r="AL343" i="2" s="1"/>
  <c r="AR343" i="2"/>
  <c r="F343" i="2"/>
  <c r="P343" i="2" s="1"/>
  <c r="CE342" i="2"/>
  <c r="CD342" i="2"/>
  <c r="CB342" i="2"/>
  <c r="BZ342" i="2"/>
  <c r="BX342" i="2"/>
  <c r="BV342" i="2"/>
  <c r="BT342" i="2"/>
  <c r="BR342" i="2"/>
  <c r="BP342" i="2"/>
  <c r="BN342" i="2"/>
  <c r="BL342" i="2"/>
  <c r="BJ342" i="2"/>
  <c r="BH342" i="2"/>
  <c r="BF342" i="2"/>
  <c r="BD342" i="2"/>
  <c r="BB342" i="2"/>
  <c r="AZ342" i="2"/>
  <c r="AX342" i="2"/>
  <c r="AU342" i="2"/>
  <c r="AT342" i="2"/>
  <c r="AR342" i="2"/>
  <c r="AP342" i="2"/>
  <c r="AN342" i="2"/>
  <c r="AL342" i="2"/>
  <c r="AJ342" i="2"/>
  <c r="AH342" i="2"/>
  <c r="AF342" i="2"/>
  <c r="AD342" i="2"/>
  <c r="AB342" i="2"/>
  <c r="Z342" i="2"/>
  <c r="X342" i="2"/>
  <c r="U342" i="2"/>
  <c r="CG342" i="2"/>
  <c r="T342" i="2"/>
  <c r="R342" i="2"/>
  <c r="P342" i="2"/>
  <c r="N342" i="2"/>
  <c r="L342" i="2"/>
  <c r="J342" i="2"/>
  <c r="CE341" i="2"/>
  <c r="CD341" i="2"/>
  <c r="CB341" i="2"/>
  <c r="BZ341" i="2"/>
  <c r="BX341" i="2"/>
  <c r="BV341" i="2"/>
  <c r="BT341" i="2"/>
  <c r="BR341" i="2"/>
  <c r="BP341" i="2"/>
  <c r="BN341" i="2"/>
  <c r="BL341" i="2"/>
  <c r="BJ341" i="2"/>
  <c r="BH341" i="2"/>
  <c r="BF341" i="2"/>
  <c r="BD341" i="2"/>
  <c r="BB341" i="2"/>
  <c r="AZ341" i="2"/>
  <c r="AX341" i="2"/>
  <c r="CF341" i="2" s="1"/>
  <c r="AU341" i="2"/>
  <c r="AT341" i="2"/>
  <c r="AR341" i="2"/>
  <c r="AP341" i="2"/>
  <c r="AN341" i="2"/>
  <c r="AL341" i="2"/>
  <c r="AJ341" i="2"/>
  <c r="AH341" i="2"/>
  <c r="AF341" i="2"/>
  <c r="AD341" i="2"/>
  <c r="AB341" i="2"/>
  <c r="Z341" i="2"/>
  <c r="X341" i="2"/>
  <c r="U341" i="2"/>
  <c r="T341" i="2"/>
  <c r="R341" i="2"/>
  <c r="P341" i="2"/>
  <c r="N341" i="2"/>
  <c r="L341" i="2"/>
  <c r="J341" i="2"/>
  <c r="CE340" i="2"/>
  <c r="AU340" i="2"/>
  <c r="X340" i="2"/>
  <c r="U340" i="2"/>
  <c r="H340" i="2"/>
  <c r="BR340" i="2" s="1"/>
  <c r="G340" i="2"/>
  <c r="AL340" i="2" s="1"/>
  <c r="AR340" i="2"/>
  <c r="F340" i="2"/>
  <c r="P340" i="2" s="1"/>
  <c r="CE339" i="2"/>
  <c r="AU339" i="2"/>
  <c r="U339" i="2"/>
  <c r="CG339" i="2" s="1"/>
  <c r="H339" i="2"/>
  <c r="BT339" i="2" s="1"/>
  <c r="G339" i="2"/>
  <c r="AJ339" i="2" s="1"/>
  <c r="F339" i="2"/>
  <c r="L339" i="2" s="1"/>
  <c r="CE338" i="2"/>
  <c r="AU338" i="2"/>
  <c r="AH338" i="2"/>
  <c r="U338" i="2"/>
  <c r="R338" i="2"/>
  <c r="P338" i="2"/>
  <c r="H338" i="2"/>
  <c r="BX338" i="2" s="1"/>
  <c r="BZ338" i="2"/>
  <c r="G338" i="2"/>
  <c r="F338" i="2"/>
  <c r="J338" i="2" s="1"/>
  <c r="T338" i="2"/>
  <c r="CE337" i="2"/>
  <c r="AU337" i="2"/>
  <c r="U337" i="2"/>
  <c r="H337" i="2"/>
  <c r="G337" i="2"/>
  <c r="AP337" i="2" s="1"/>
  <c r="AR337" i="2"/>
  <c r="F337" i="2"/>
  <c r="L337" i="2" s="1"/>
  <c r="T337" i="2"/>
  <c r="CE336" i="2"/>
  <c r="AU336" i="2"/>
  <c r="Z336" i="2"/>
  <c r="U336" i="2"/>
  <c r="CG336" i="2" s="1"/>
  <c r="H336" i="2"/>
  <c r="BT336" i="2" s="1"/>
  <c r="G336" i="2"/>
  <c r="F336" i="2"/>
  <c r="P336" i="2" s="1"/>
  <c r="CE335" i="2"/>
  <c r="AU335" i="2"/>
  <c r="U335" i="2"/>
  <c r="H335" i="2"/>
  <c r="CD335" i="2" s="1"/>
  <c r="G335" i="2"/>
  <c r="AD335" i="2" s="1"/>
  <c r="F335" i="2"/>
  <c r="CE334" i="2"/>
  <c r="CD334" i="2"/>
  <c r="CB334" i="2"/>
  <c r="BZ334" i="2"/>
  <c r="BX334" i="2"/>
  <c r="BV334" i="2"/>
  <c r="BT334" i="2"/>
  <c r="BR334" i="2"/>
  <c r="BP334" i="2"/>
  <c r="BN334" i="2"/>
  <c r="BL334" i="2"/>
  <c r="BJ334" i="2"/>
  <c r="BH334" i="2"/>
  <c r="BF334" i="2"/>
  <c r="BD334" i="2"/>
  <c r="BB334" i="2"/>
  <c r="AZ334" i="2"/>
  <c r="AX334" i="2"/>
  <c r="AU334" i="2"/>
  <c r="AT334" i="2"/>
  <c r="AR334" i="2"/>
  <c r="AP334" i="2"/>
  <c r="AN334" i="2"/>
  <c r="AL334" i="2"/>
  <c r="AJ334" i="2"/>
  <c r="AH334" i="2"/>
  <c r="AF334" i="2"/>
  <c r="AD334" i="2"/>
  <c r="AB334" i="2"/>
  <c r="Z334" i="2"/>
  <c r="AV334" i="2"/>
  <c r="X334" i="2"/>
  <c r="U334" i="2"/>
  <c r="T334" i="2"/>
  <c r="R334" i="2"/>
  <c r="P334" i="2"/>
  <c r="N334" i="2"/>
  <c r="L334" i="2"/>
  <c r="V334" i="2"/>
  <c r="J334" i="2"/>
  <c r="CE333" i="2"/>
  <c r="CD333" i="2"/>
  <c r="CB333" i="2"/>
  <c r="BZ333" i="2"/>
  <c r="BX333" i="2"/>
  <c r="BV333" i="2"/>
  <c r="BT333" i="2"/>
  <c r="BR333" i="2"/>
  <c r="BP333" i="2"/>
  <c r="BN333" i="2"/>
  <c r="BL333" i="2"/>
  <c r="BJ333" i="2"/>
  <c r="BH333" i="2"/>
  <c r="BF333" i="2"/>
  <c r="BD333" i="2"/>
  <c r="BB333" i="2"/>
  <c r="AZ333" i="2"/>
  <c r="AX333" i="2"/>
  <c r="AU333" i="2"/>
  <c r="AT333" i="2"/>
  <c r="AR333" i="2"/>
  <c r="AP333" i="2"/>
  <c r="AN333" i="2"/>
  <c r="AL333" i="2"/>
  <c r="AJ333" i="2"/>
  <c r="AH333" i="2"/>
  <c r="AF333" i="2"/>
  <c r="AD333" i="2"/>
  <c r="AB333" i="2"/>
  <c r="Z333" i="2"/>
  <c r="X333" i="2"/>
  <c r="U333" i="2"/>
  <c r="CG333" i="2"/>
  <c r="T333" i="2"/>
  <c r="R333" i="2"/>
  <c r="P333" i="2"/>
  <c r="N333" i="2"/>
  <c r="L333" i="2"/>
  <c r="J333" i="2"/>
  <c r="CE332" i="2"/>
  <c r="CD332" i="2"/>
  <c r="CB332" i="2"/>
  <c r="BZ332" i="2"/>
  <c r="BX332" i="2"/>
  <c r="BV332" i="2"/>
  <c r="BT332" i="2"/>
  <c r="BR332" i="2"/>
  <c r="BP332" i="2"/>
  <c r="BN332" i="2"/>
  <c r="BL332" i="2"/>
  <c r="BJ332" i="2"/>
  <c r="BH332" i="2"/>
  <c r="BF332" i="2"/>
  <c r="BD332" i="2"/>
  <c r="BB332" i="2"/>
  <c r="AZ332" i="2"/>
  <c r="AX332" i="2"/>
  <c r="AU332" i="2"/>
  <c r="CG332" i="2" s="1"/>
  <c r="AT332" i="2"/>
  <c r="AR332" i="2"/>
  <c r="AP332" i="2"/>
  <c r="AN332" i="2"/>
  <c r="AL332" i="2"/>
  <c r="AJ332" i="2"/>
  <c r="AH332" i="2"/>
  <c r="AF332" i="2"/>
  <c r="AD332" i="2"/>
  <c r="AB332" i="2"/>
  <c r="Z332" i="2"/>
  <c r="AV332" i="2"/>
  <c r="X332" i="2"/>
  <c r="U332" i="2"/>
  <c r="T332" i="2"/>
  <c r="R332" i="2"/>
  <c r="P332" i="2"/>
  <c r="N332" i="2"/>
  <c r="L332" i="2"/>
  <c r="V332" i="2"/>
  <c r="J332" i="2"/>
  <c r="CE331" i="2"/>
  <c r="CD331" i="2"/>
  <c r="CB331" i="2"/>
  <c r="BZ331" i="2"/>
  <c r="BX331" i="2"/>
  <c r="BV331" i="2"/>
  <c r="BT331" i="2"/>
  <c r="BR331" i="2"/>
  <c r="BP331" i="2"/>
  <c r="BN331" i="2"/>
  <c r="BL331" i="2"/>
  <c r="BJ331" i="2"/>
  <c r="BH331" i="2"/>
  <c r="BF331" i="2"/>
  <c r="BD331" i="2"/>
  <c r="BB331" i="2"/>
  <c r="AZ331" i="2"/>
  <c r="AX331" i="2"/>
  <c r="AU331" i="2"/>
  <c r="CG331" i="2" s="1"/>
  <c r="AT331" i="2"/>
  <c r="AR331" i="2"/>
  <c r="AP331" i="2"/>
  <c r="AN331" i="2"/>
  <c r="AL331" i="2"/>
  <c r="AJ331" i="2"/>
  <c r="AH331" i="2"/>
  <c r="AF331" i="2"/>
  <c r="AD331" i="2"/>
  <c r="AB331" i="2"/>
  <c r="Z331" i="2"/>
  <c r="X331" i="2"/>
  <c r="AV331" i="2" s="1"/>
  <c r="U331" i="2"/>
  <c r="T331" i="2"/>
  <c r="R331" i="2"/>
  <c r="P331" i="2"/>
  <c r="N331" i="2"/>
  <c r="L331" i="2"/>
  <c r="J331" i="2"/>
  <c r="CE330" i="2"/>
  <c r="CD330" i="2"/>
  <c r="CB330" i="2"/>
  <c r="BZ330" i="2"/>
  <c r="BX330" i="2"/>
  <c r="BV330" i="2"/>
  <c r="BT330" i="2"/>
  <c r="BR330" i="2"/>
  <c r="BP330" i="2"/>
  <c r="BN330" i="2"/>
  <c r="BL330" i="2"/>
  <c r="BJ330" i="2"/>
  <c r="BH330" i="2"/>
  <c r="BF330" i="2"/>
  <c r="BD330" i="2"/>
  <c r="BB330" i="2"/>
  <c r="AZ330" i="2"/>
  <c r="AX330" i="2"/>
  <c r="AU330" i="2"/>
  <c r="CG330" i="2"/>
  <c r="AT330" i="2"/>
  <c r="AR330" i="2"/>
  <c r="AP330" i="2"/>
  <c r="AN330" i="2"/>
  <c r="AL330" i="2"/>
  <c r="AJ330" i="2"/>
  <c r="AH330" i="2"/>
  <c r="AF330" i="2"/>
  <c r="AD330" i="2"/>
  <c r="AB330" i="2"/>
  <c r="Z330" i="2"/>
  <c r="X330" i="2"/>
  <c r="AV330" i="2" s="1"/>
  <c r="U330" i="2"/>
  <c r="T330" i="2"/>
  <c r="R330" i="2"/>
  <c r="P330" i="2"/>
  <c r="N330" i="2"/>
  <c r="L330" i="2"/>
  <c r="J330" i="2"/>
  <c r="CE329" i="2"/>
  <c r="CD329" i="2"/>
  <c r="CB329" i="2"/>
  <c r="BZ329" i="2"/>
  <c r="BX329" i="2"/>
  <c r="BV329" i="2"/>
  <c r="BT329" i="2"/>
  <c r="BR329" i="2"/>
  <c r="BP329" i="2"/>
  <c r="BN329" i="2"/>
  <c r="BL329" i="2"/>
  <c r="BJ329" i="2"/>
  <c r="BH329" i="2"/>
  <c r="BF329" i="2"/>
  <c r="BD329" i="2"/>
  <c r="BB329" i="2"/>
  <c r="AZ329" i="2"/>
  <c r="AX329" i="2"/>
  <c r="AU329" i="2"/>
  <c r="AT329" i="2"/>
  <c r="AR329" i="2"/>
  <c r="AP329" i="2"/>
  <c r="AN329" i="2"/>
  <c r="AL329" i="2"/>
  <c r="AJ329" i="2"/>
  <c r="AH329" i="2"/>
  <c r="AF329" i="2"/>
  <c r="AD329" i="2"/>
  <c r="AB329" i="2"/>
  <c r="Z329" i="2"/>
  <c r="X329" i="2"/>
  <c r="U329" i="2"/>
  <c r="CG329" i="2"/>
  <c r="T329" i="2"/>
  <c r="R329" i="2"/>
  <c r="P329" i="2"/>
  <c r="V329" i="2"/>
  <c r="N329" i="2"/>
  <c r="L329" i="2"/>
  <c r="J329" i="2"/>
  <c r="CE328" i="2"/>
  <c r="CD328" i="2"/>
  <c r="CB328" i="2"/>
  <c r="BZ328" i="2"/>
  <c r="BX328" i="2"/>
  <c r="BV328" i="2"/>
  <c r="BT328" i="2"/>
  <c r="BR328" i="2"/>
  <c r="BP328" i="2"/>
  <c r="BN328" i="2"/>
  <c r="BL328" i="2"/>
  <c r="BJ328" i="2"/>
  <c r="BH328" i="2"/>
  <c r="BF328" i="2"/>
  <c r="BD328" i="2"/>
  <c r="BB328" i="2"/>
  <c r="AZ328" i="2"/>
  <c r="AX328" i="2"/>
  <c r="AU328" i="2"/>
  <c r="AT328" i="2"/>
  <c r="AR328" i="2"/>
  <c r="AP328" i="2"/>
  <c r="AN328" i="2"/>
  <c r="AL328" i="2"/>
  <c r="AJ328" i="2"/>
  <c r="AH328" i="2"/>
  <c r="AF328" i="2"/>
  <c r="AD328" i="2"/>
  <c r="AB328" i="2"/>
  <c r="Z328" i="2"/>
  <c r="X328" i="2"/>
  <c r="U328" i="2"/>
  <c r="T328" i="2"/>
  <c r="R328" i="2"/>
  <c r="P328" i="2"/>
  <c r="N328" i="2"/>
  <c r="L328" i="2"/>
  <c r="J328" i="2"/>
  <c r="CE327" i="2"/>
  <c r="AU327" i="2"/>
  <c r="U327" i="2"/>
  <c r="CG327" i="2" s="1"/>
  <c r="CE326" i="2"/>
  <c r="AU326" i="2"/>
  <c r="AH326" i="2"/>
  <c r="U326" i="2"/>
  <c r="CG326" i="2" s="1"/>
  <c r="H326" i="2"/>
  <c r="H327" i="2"/>
  <c r="G326" i="2"/>
  <c r="AL326" i="2" s="1"/>
  <c r="F326" i="2"/>
  <c r="F327" i="2" s="1"/>
  <c r="P327" i="2" s="1"/>
  <c r="CE325" i="2"/>
  <c r="CD325" i="2"/>
  <c r="CB325" i="2"/>
  <c r="BZ325" i="2"/>
  <c r="BX325" i="2"/>
  <c r="BV325" i="2"/>
  <c r="BT325" i="2"/>
  <c r="BR325" i="2"/>
  <c r="BP325" i="2"/>
  <c r="BN325" i="2"/>
  <c r="BL325" i="2"/>
  <c r="BJ325" i="2"/>
  <c r="BH325" i="2"/>
  <c r="BF325" i="2"/>
  <c r="BD325" i="2"/>
  <c r="BB325" i="2"/>
  <c r="AZ325" i="2"/>
  <c r="CF325" i="2" s="1"/>
  <c r="AX325" i="2"/>
  <c r="AU325" i="2"/>
  <c r="AT325" i="2"/>
  <c r="AR325" i="2"/>
  <c r="AP325" i="2"/>
  <c r="AN325" i="2"/>
  <c r="AL325" i="2"/>
  <c r="AJ325" i="2"/>
  <c r="AH325" i="2"/>
  <c r="AF325" i="2"/>
  <c r="AD325" i="2"/>
  <c r="AB325" i="2"/>
  <c r="Z325" i="2"/>
  <c r="X325" i="2"/>
  <c r="U325" i="2"/>
  <c r="T325" i="2"/>
  <c r="R325" i="2"/>
  <c r="P325" i="2"/>
  <c r="N325" i="2"/>
  <c r="L325" i="2"/>
  <c r="J325" i="2"/>
  <c r="CE324" i="2"/>
  <c r="AU324" i="2"/>
  <c r="CG324" i="2" s="1"/>
  <c r="U324" i="2"/>
  <c r="CE323" i="2"/>
  <c r="BB323" i="2"/>
  <c r="AU323" i="2"/>
  <c r="U323" i="2"/>
  <c r="CG323" i="2" s="1"/>
  <c r="H323" i="2"/>
  <c r="G323" i="2"/>
  <c r="F323" i="2"/>
  <c r="F324" i="2" s="1"/>
  <c r="CE322" i="2"/>
  <c r="CD322" i="2"/>
  <c r="CB322" i="2"/>
  <c r="BZ322" i="2"/>
  <c r="BX322" i="2"/>
  <c r="BV322" i="2"/>
  <c r="BT322" i="2"/>
  <c r="BR322" i="2"/>
  <c r="BP322" i="2"/>
  <c r="BN322" i="2"/>
  <c r="BL322" i="2"/>
  <c r="BJ322" i="2"/>
  <c r="BH322" i="2"/>
  <c r="BF322" i="2"/>
  <c r="BD322" i="2"/>
  <c r="BB322" i="2"/>
  <c r="AZ322" i="2"/>
  <c r="AX322" i="2"/>
  <c r="AU322" i="2"/>
  <c r="AT322" i="2"/>
  <c r="AR322" i="2"/>
  <c r="AP322" i="2"/>
  <c r="AN322" i="2"/>
  <c r="AL322" i="2"/>
  <c r="AJ322" i="2"/>
  <c r="AH322" i="2"/>
  <c r="AF322" i="2"/>
  <c r="AD322" i="2"/>
  <c r="AB322" i="2"/>
  <c r="Z322" i="2"/>
  <c r="X322" i="2"/>
  <c r="U322" i="2"/>
  <c r="T322" i="2"/>
  <c r="R322" i="2"/>
  <c r="P322" i="2"/>
  <c r="N322" i="2"/>
  <c r="L322" i="2"/>
  <c r="V322" i="2" s="1"/>
  <c r="J322" i="2"/>
  <c r="CE321" i="2"/>
  <c r="BX321" i="2"/>
  <c r="AZ321" i="2"/>
  <c r="AU321" i="2"/>
  <c r="AP321" i="2"/>
  <c r="U321" i="2"/>
  <c r="CG321" i="2" s="1"/>
  <c r="H321" i="2"/>
  <c r="BH321" i="2" s="1"/>
  <c r="G321" i="2"/>
  <c r="AT321" i="2" s="1"/>
  <c r="F321" i="2"/>
  <c r="P321" i="2" s="1"/>
  <c r="CE320" i="2"/>
  <c r="CD320" i="2"/>
  <c r="CB320" i="2"/>
  <c r="BZ320" i="2"/>
  <c r="BX320" i="2"/>
  <c r="BV320" i="2"/>
  <c r="BT320" i="2"/>
  <c r="BR320" i="2"/>
  <c r="BP320" i="2"/>
  <c r="BN320" i="2"/>
  <c r="BL320" i="2"/>
  <c r="BJ320" i="2"/>
  <c r="BH320" i="2"/>
  <c r="BF320" i="2"/>
  <c r="BD320" i="2"/>
  <c r="BB320" i="2"/>
  <c r="AZ320" i="2"/>
  <c r="AX320" i="2"/>
  <c r="AU320" i="2"/>
  <c r="AT320" i="2"/>
  <c r="AR320" i="2"/>
  <c r="AP320" i="2"/>
  <c r="AN320" i="2"/>
  <c r="AL320" i="2"/>
  <c r="AJ320" i="2"/>
  <c r="AH320" i="2"/>
  <c r="AF320" i="2"/>
  <c r="AD320" i="2"/>
  <c r="AB320" i="2"/>
  <c r="Z320" i="2"/>
  <c r="X320" i="2"/>
  <c r="U320" i="2"/>
  <c r="CG320" i="2" s="1"/>
  <c r="T320" i="2"/>
  <c r="R320" i="2"/>
  <c r="P320" i="2"/>
  <c r="N320" i="2"/>
  <c r="L320" i="2"/>
  <c r="J320" i="2"/>
  <c r="CE319" i="2"/>
  <c r="CD319" i="2"/>
  <c r="CB319" i="2"/>
  <c r="BZ319" i="2"/>
  <c r="BX319" i="2"/>
  <c r="BV319" i="2"/>
  <c r="BT319" i="2"/>
  <c r="BR319" i="2"/>
  <c r="BP319" i="2"/>
  <c r="BN319" i="2"/>
  <c r="BL319" i="2"/>
  <c r="BJ319" i="2"/>
  <c r="BH319" i="2"/>
  <c r="BF319" i="2"/>
  <c r="BD319" i="2"/>
  <c r="BB319" i="2"/>
  <c r="AZ319" i="2"/>
  <c r="AX319" i="2"/>
  <c r="CF319" i="2" s="1"/>
  <c r="AU319" i="2"/>
  <c r="AT319" i="2"/>
  <c r="AR319" i="2"/>
  <c r="AP319" i="2"/>
  <c r="AN319" i="2"/>
  <c r="AL319" i="2"/>
  <c r="AJ319" i="2"/>
  <c r="AH319" i="2"/>
  <c r="AF319" i="2"/>
  <c r="AD319" i="2"/>
  <c r="AB319" i="2"/>
  <c r="Z319" i="2"/>
  <c r="X319" i="2"/>
  <c r="U319" i="2"/>
  <c r="CG319" i="2" s="1"/>
  <c r="T319" i="2"/>
  <c r="R319" i="2"/>
  <c r="P319" i="2"/>
  <c r="N319" i="2"/>
  <c r="L319" i="2"/>
  <c r="J319" i="2"/>
  <c r="V319" i="2" s="1"/>
  <c r="CE318" i="2"/>
  <c r="BX318" i="2"/>
  <c r="BH318" i="2"/>
  <c r="AU318" i="2"/>
  <c r="U318" i="2"/>
  <c r="CG318" i="2" s="1"/>
  <c r="H318" i="2"/>
  <c r="BT318" i="2"/>
  <c r="G318" i="2"/>
  <c r="AP318" i="2" s="1"/>
  <c r="F318" i="2"/>
  <c r="T318" i="2" s="1"/>
  <c r="CE317" i="2"/>
  <c r="AU317" i="2"/>
  <c r="AH317" i="2"/>
  <c r="U317" i="2"/>
  <c r="CG317" i="2" s="1"/>
  <c r="H317" i="2"/>
  <c r="BX317" i="2"/>
  <c r="G317" i="2"/>
  <c r="AL317" i="2" s="1"/>
  <c r="F317" i="2"/>
  <c r="L317" i="2" s="1"/>
  <c r="CE316" i="2"/>
  <c r="AU316" i="2"/>
  <c r="AT316" i="2"/>
  <c r="AN316" i="2"/>
  <c r="AF316" i="2"/>
  <c r="X316" i="2"/>
  <c r="U316" i="2"/>
  <c r="H316" i="2"/>
  <c r="BT316" i="2" s="1"/>
  <c r="G316" i="2"/>
  <c r="AL316" i="2" s="1"/>
  <c r="AR316" i="2"/>
  <c r="F316" i="2"/>
  <c r="J316" i="2" s="1"/>
  <c r="CE315" i="2"/>
  <c r="AU315" i="2"/>
  <c r="U315" i="2"/>
  <c r="CG315" i="2" s="1"/>
  <c r="H315" i="2"/>
  <c r="BV315" i="2" s="1"/>
  <c r="G315" i="2"/>
  <c r="AL315" i="2" s="1"/>
  <c r="F315" i="2"/>
  <c r="L315" i="2" s="1"/>
  <c r="CE314" i="2"/>
  <c r="AU314" i="2"/>
  <c r="AN314" i="2"/>
  <c r="U314" i="2"/>
  <c r="H314" i="2"/>
  <c r="BT314" i="2"/>
  <c r="G314" i="2"/>
  <c r="AP314" i="2" s="1"/>
  <c r="F314" i="2"/>
  <c r="CE313" i="2"/>
  <c r="AU313" i="2"/>
  <c r="AP313" i="2"/>
  <c r="AB313" i="2"/>
  <c r="U313" i="2"/>
  <c r="H313" i="2"/>
  <c r="BV313" i="2" s="1"/>
  <c r="G313" i="2"/>
  <c r="AR313" i="2" s="1"/>
  <c r="F313" i="2"/>
  <c r="T313" i="2" s="1"/>
  <c r="CE312" i="2"/>
  <c r="CD312" i="2"/>
  <c r="CB312" i="2"/>
  <c r="BZ312" i="2"/>
  <c r="BX312" i="2"/>
  <c r="BV312" i="2"/>
  <c r="BT312" i="2"/>
  <c r="BR312" i="2"/>
  <c r="BP312" i="2"/>
  <c r="BN312" i="2"/>
  <c r="BL312" i="2"/>
  <c r="BJ312" i="2"/>
  <c r="BH312" i="2"/>
  <c r="BF312" i="2"/>
  <c r="BD312" i="2"/>
  <c r="BB312" i="2"/>
  <c r="AZ312" i="2"/>
  <c r="AX312" i="2"/>
  <c r="CF312" i="2" s="1"/>
  <c r="AU312" i="2"/>
  <c r="AT312" i="2"/>
  <c r="AR312" i="2"/>
  <c r="AP312" i="2"/>
  <c r="AN312" i="2"/>
  <c r="AL312" i="2"/>
  <c r="AJ312" i="2"/>
  <c r="AH312" i="2"/>
  <c r="AF312" i="2"/>
  <c r="AD312" i="2"/>
  <c r="AB312" i="2"/>
  <c r="Z312" i="2"/>
  <c r="AV312" i="2" s="1"/>
  <c r="X312" i="2"/>
  <c r="U312" i="2"/>
  <c r="CG312" i="2" s="1"/>
  <c r="T312" i="2"/>
  <c r="R312" i="2"/>
  <c r="P312" i="2"/>
  <c r="N312" i="2"/>
  <c r="L312" i="2"/>
  <c r="J312" i="2"/>
  <c r="CE311" i="2"/>
  <c r="CD311" i="2"/>
  <c r="CB311" i="2"/>
  <c r="BZ311" i="2"/>
  <c r="BX311" i="2"/>
  <c r="BV311" i="2"/>
  <c r="BT311" i="2"/>
  <c r="BR311" i="2"/>
  <c r="BP311" i="2"/>
  <c r="BN311" i="2"/>
  <c r="BL311" i="2"/>
  <c r="BJ311" i="2"/>
  <c r="BH311" i="2"/>
  <c r="BF311" i="2"/>
  <c r="BD311" i="2"/>
  <c r="BB311" i="2"/>
  <c r="AZ311" i="2"/>
  <c r="AX311" i="2"/>
  <c r="AU311" i="2"/>
  <c r="AT311" i="2"/>
  <c r="AR311" i="2"/>
  <c r="AP311" i="2"/>
  <c r="AN311" i="2"/>
  <c r="AL311" i="2"/>
  <c r="AJ311" i="2"/>
  <c r="AH311" i="2"/>
  <c r="AF311" i="2"/>
  <c r="AD311" i="2"/>
  <c r="AB311" i="2"/>
  <c r="Z311" i="2"/>
  <c r="X311" i="2"/>
  <c r="U311" i="2"/>
  <c r="CG311" i="2" s="1"/>
  <c r="T311" i="2"/>
  <c r="R311" i="2"/>
  <c r="P311" i="2"/>
  <c r="N311" i="2"/>
  <c r="L311" i="2"/>
  <c r="J311" i="2"/>
  <c r="CE310" i="2"/>
  <c r="CD310" i="2"/>
  <c r="CB310" i="2"/>
  <c r="BZ310" i="2"/>
  <c r="BX310" i="2"/>
  <c r="BV310" i="2"/>
  <c r="BT310" i="2"/>
  <c r="BR310" i="2"/>
  <c r="BP310" i="2"/>
  <c r="BN310" i="2"/>
  <c r="BL310" i="2"/>
  <c r="BJ310" i="2"/>
  <c r="BH310" i="2"/>
  <c r="BF310" i="2"/>
  <c r="BD310" i="2"/>
  <c r="BB310" i="2"/>
  <c r="AZ310" i="2"/>
  <c r="AX310" i="2"/>
  <c r="AU310" i="2"/>
  <c r="AT310" i="2"/>
  <c r="AR310" i="2"/>
  <c r="AP310" i="2"/>
  <c r="AN310" i="2"/>
  <c r="AL310" i="2"/>
  <c r="AJ310" i="2"/>
  <c r="AH310" i="2"/>
  <c r="AF310" i="2"/>
  <c r="AD310" i="2"/>
  <c r="AB310" i="2"/>
  <c r="Z310" i="2"/>
  <c r="X310" i="2"/>
  <c r="U310" i="2"/>
  <c r="CG310" i="2" s="1"/>
  <c r="T310" i="2"/>
  <c r="R310" i="2"/>
  <c r="P310" i="2"/>
  <c r="N310" i="2"/>
  <c r="L310" i="2"/>
  <c r="J310" i="2"/>
  <c r="CE309" i="2"/>
  <c r="CD309" i="2"/>
  <c r="CB309" i="2"/>
  <c r="BZ309" i="2"/>
  <c r="BX309" i="2"/>
  <c r="BV309" i="2"/>
  <c r="BT309" i="2"/>
  <c r="BR309" i="2"/>
  <c r="BP309" i="2"/>
  <c r="BN309" i="2"/>
  <c r="BL309" i="2"/>
  <c r="BJ309" i="2"/>
  <c r="BH309" i="2"/>
  <c r="BF309" i="2"/>
  <c r="BD309" i="2"/>
  <c r="BB309" i="2"/>
  <c r="AZ309" i="2"/>
  <c r="AX309" i="2"/>
  <c r="CF309" i="2" s="1"/>
  <c r="AU309" i="2"/>
  <c r="AT309" i="2"/>
  <c r="AR309" i="2"/>
  <c r="AP309" i="2"/>
  <c r="AN309" i="2"/>
  <c r="AL309" i="2"/>
  <c r="AJ309" i="2"/>
  <c r="AH309" i="2"/>
  <c r="AF309" i="2"/>
  <c r="AD309" i="2"/>
  <c r="AB309" i="2"/>
  <c r="Z309" i="2"/>
  <c r="X309" i="2"/>
  <c r="U309" i="2"/>
  <c r="CG309" i="2"/>
  <c r="T309" i="2"/>
  <c r="R309" i="2"/>
  <c r="P309" i="2"/>
  <c r="N309" i="2"/>
  <c r="L309" i="2"/>
  <c r="J309" i="2"/>
  <c r="CE308" i="2"/>
  <c r="CD308" i="2"/>
  <c r="CB308" i="2"/>
  <c r="BZ308" i="2"/>
  <c r="BX308" i="2"/>
  <c r="BV308" i="2"/>
  <c r="BT308" i="2"/>
  <c r="BR308" i="2"/>
  <c r="BP308" i="2"/>
  <c r="BN308" i="2"/>
  <c r="BL308" i="2"/>
  <c r="BJ308" i="2"/>
  <c r="BH308" i="2"/>
  <c r="BF308" i="2"/>
  <c r="BD308" i="2"/>
  <c r="BB308" i="2"/>
  <c r="AZ308" i="2"/>
  <c r="CF308" i="2"/>
  <c r="AX308" i="2"/>
  <c r="AU308" i="2"/>
  <c r="AT308" i="2"/>
  <c r="AR308" i="2"/>
  <c r="AP308" i="2"/>
  <c r="AN308" i="2"/>
  <c r="AL308" i="2"/>
  <c r="AJ308" i="2"/>
  <c r="AH308" i="2"/>
  <c r="AF308" i="2"/>
  <c r="AD308" i="2"/>
  <c r="AB308" i="2"/>
  <c r="Z308" i="2"/>
  <c r="X308" i="2"/>
  <c r="U308" i="2"/>
  <c r="CG308" i="2" s="1"/>
  <c r="T308" i="2"/>
  <c r="R308" i="2"/>
  <c r="P308" i="2"/>
  <c r="N308" i="2"/>
  <c r="L308" i="2"/>
  <c r="V308" i="2" s="1"/>
  <c r="J308" i="2"/>
  <c r="CE307" i="2"/>
  <c r="CD307" i="2"/>
  <c r="CB307" i="2"/>
  <c r="BZ307" i="2"/>
  <c r="BX307" i="2"/>
  <c r="BV307" i="2"/>
  <c r="BT307" i="2"/>
  <c r="BR307" i="2"/>
  <c r="BP307" i="2"/>
  <c r="BN307" i="2"/>
  <c r="BL307" i="2"/>
  <c r="BJ307" i="2"/>
  <c r="BH307" i="2"/>
  <c r="BF307" i="2"/>
  <c r="BD307" i="2"/>
  <c r="BB307" i="2"/>
  <c r="AZ307" i="2"/>
  <c r="AX307" i="2"/>
  <c r="CF307" i="2" s="1"/>
  <c r="AU307" i="2"/>
  <c r="AT307" i="2"/>
  <c r="AR307" i="2"/>
  <c r="AP307" i="2"/>
  <c r="AN307" i="2"/>
  <c r="AL307" i="2"/>
  <c r="AJ307" i="2"/>
  <c r="AH307" i="2"/>
  <c r="AF307" i="2"/>
  <c r="AD307" i="2"/>
  <c r="AB307" i="2"/>
  <c r="Z307" i="2"/>
  <c r="X307" i="2"/>
  <c r="U307" i="2"/>
  <c r="T307" i="2"/>
  <c r="R307" i="2"/>
  <c r="P307" i="2"/>
  <c r="N307" i="2"/>
  <c r="L307" i="2"/>
  <c r="J307" i="2"/>
  <c r="CE306" i="2"/>
  <c r="CD306" i="2"/>
  <c r="CB306" i="2"/>
  <c r="BZ306" i="2"/>
  <c r="BX306" i="2"/>
  <c r="BV306" i="2"/>
  <c r="BT306" i="2"/>
  <c r="BR306" i="2"/>
  <c r="BP306" i="2"/>
  <c r="BN306" i="2"/>
  <c r="BL306" i="2"/>
  <c r="BJ306" i="2"/>
  <c r="BH306" i="2"/>
  <c r="BF306" i="2"/>
  <c r="BD306" i="2"/>
  <c r="BB306" i="2"/>
  <c r="AZ306" i="2"/>
  <c r="AX306" i="2"/>
  <c r="CF306" i="2" s="1"/>
  <c r="AU306" i="2"/>
  <c r="CG306" i="2" s="1"/>
  <c r="AT306" i="2"/>
  <c r="AR306" i="2"/>
  <c r="AP306" i="2"/>
  <c r="AN306" i="2"/>
  <c r="AL306" i="2"/>
  <c r="AJ306" i="2"/>
  <c r="AH306" i="2"/>
  <c r="AF306" i="2"/>
  <c r="AD306" i="2"/>
  <c r="AB306" i="2"/>
  <c r="Z306" i="2"/>
  <c r="X306" i="2"/>
  <c r="U306" i="2"/>
  <c r="T306" i="2"/>
  <c r="R306" i="2"/>
  <c r="P306" i="2"/>
  <c r="N306" i="2"/>
  <c r="L306" i="2"/>
  <c r="J306" i="2"/>
  <c r="CE305" i="2"/>
  <c r="AU305" i="2"/>
  <c r="U305" i="2"/>
  <c r="CG305" i="2" s="1"/>
  <c r="G305" i="2"/>
  <c r="AR305" i="2" s="1"/>
  <c r="CE304" i="2"/>
  <c r="AU304" i="2"/>
  <c r="AT304" i="2"/>
  <c r="AL304" i="2"/>
  <c r="AH304" i="2"/>
  <c r="AF304" i="2"/>
  <c r="X304" i="2"/>
  <c r="U304" i="2"/>
  <c r="H304" i="2"/>
  <c r="BT304" i="2" s="1"/>
  <c r="G304" i="2"/>
  <c r="AN304" i="2" s="1"/>
  <c r="AR304" i="2"/>
  <c r="F304" i="2"/>
  <c r="P304" i="2" s="1"/>
  <c r="CE303" i="2"/>
  <c r="CD303" i="2"/>
  <c r="CB303" i="2"/>
  <c r="BZ303" i="2"/>
  <c r="BX303" i="2"/>
  <c r="BV303" i="2"/>
  <c r="BT303" i="2"/>
  <c r="BR303" i="2"/>
  <c r="BP303" i="2"/>
  <c r="BN303" i="2"/>
  <c r="BL303" i="2"/>
  <c r="BJ303" i="2"/>
  <c r="BH303" i="2"/>
  <c r="BF303" i="2"/>
  <c r="BD303" i="2"/>
  <c r="BB303" i="2"/>
  <c r="AZ303" i="2"/>
  <c r="AX303" i="2"/>
  <c r="AU303" i="2"/>
  <c r="AT303" i="2"/>
  <c r="AR303" i="2"/>
  <c r="AP303" i="2"/>
  <c r="AN303" i="2"/>
  <c r="AL303" i="2"/>
  <c r="AJ303" i="2"/>
  <c r="AH303" i="2"/>
  <c r="AF303" i="2"/>
  <c r="AD303" i="2"/>
  <c r="AB303" i="2"/>
  <c r="Z303" i="2"/>
  <c r="X303" i="2"/>
  <c r="U303" i="2"/>
  <c r="T303" i="2"/>
  <c r="R303" i="2"/>
  <c r="P303" i="2"/>
  <c r="N303" i="2"/>
  <c r="L303" i="2"/>
  <c r="J303" i="2"/>
  <c r="CE302" i="2"/>
  <c r="AU302" i="2"/>
  <c r="U302" i="2"/>
  <c r="CE301" i="2"/>
  <c r="AU301" i="2"/>
  <c r="AN301" i="2"/>
  <c r="U301" i="2"/>
  <c r="H301" i="2"/>
  <c r="BX301" i="2" s="1"/>
  <c r="G301" i="2"/>
  <c r="AB301" i="2" s="1"/>
  <c r="G302" i="2"/>
  <c r="F301" i="2"/>
  <c r="CE300" i="2"/>
  <c r="CD300" i="2"/>
  <c r="CB300" i="2"/>
  <c r="BZ300" i="2"/>
  <c r="BX300" i="2"/>
  <c r="BV300" i="2"/>
  <c r="BT300" i="2"/>
  <c r="BR300" i="2"/>
  <c r="BP300" i="2"/>
  <c r="BN300" i="2"/>
  <c r="BL300" i="2"/>
  <c r="BJ300" i="2"/>
  <c r="BH300" i="2"/>
  <c r="BF300" i="2"/>
  <c r="BD300" i="2"/>
  <c r="BB300" i="2"/>
  <c r="AZ300" i="2"/>
  <c r="AX300" i="2"/>
  <c r="AU300" i="2"/>
  <c r="AT300" i="2"/>
  <c r="AR300" i="2"/>
  <c r="AP300" i="2"/>
  <c r="AN300" i="2"/>
  <c r="AL300" i="2"/>
  <c r="AJ300" i="2"/>
  <c r="AH300" i="2"/>
  <c r="AF300" i="2"/>
  <c r="AD300" i="2"/>
  <c r="AB300" i="2"/>
  <c r="Z300" i="2"/>
  <c r="X300" i="2"/>
  <c r="U300" i="2"/>
  <c r="T300" i="2"/>
  <c r="R300" i="2"/>
  <c r="P300" i="2"/>
  <c r="N300" i="2"/>
  <c r="L300" i="2"/>
  <c r="V300" i="2" s="1"/>
  <c r="J300" i="2"/>
  <c r="CE299" i="2"/>
  <c r="AU299" i="2"/>
  <c r="CG299" i="2" s="1"/>
  <c r="AD299" i="2"/>
  <c r="U299" i="2"/>
  <c r="H299" i="2"/>
  <c r="CB299" i="2" s="1"/>
  <c r="G299" i="2"/>
  <c r="AP299" i="2" s="1"/>
  <c r="F299" i="2"/>
  <c r="N299" i="2"/>
  <c r="CE298" i="2"/>
  <c r="CD298" i="2"/>
  <c r="CB298" i="2"/>
  <c r="BZ298" i="2"/>
  <c r="BX298" i="2"/>
  <c r="BV298" i="2"/>
  <c r="BT298" i="2"/>
  <c r="BR298" i="2"/>
  <c r="BP298" i="2"/>
  <c r="BN298" i="2"/>
  <c r="BL298" i="2"/>
  <c r="BJ298" i="2"/>
  <c r="BH298" i="2"/>
  <c r="BF298" i="2"/>
  <c r="BD298" i="2"/>
  <c r="BB298" i="2"/>
  <c r="AZ298" i="2"/>
  <c r="AX298" i="2"/>
  <c r="AU298" i="2"/>
  <c r="AT298" i="2"/>
  <c r="AR298" i="2"/>
  <c r="AP298" i="2"/>
  <c r="AN298" i="2"/>
  <c r="AL298" i="2"/>
  <c r="AJ298" i="2"/>
  <c r="AH298" i="2"/>
  <c r="AF298" i="2"/>
  <c r="AD298" i="2"/>
  <c r="AB298" i="2"/>
  <c r="Z298" i="2"/>
  <c r="X298" i="2"/>
  <c r="AV298" i="2" s="1"/>
  <c r="U298" i="2"/>
  <c r="T298" i="2"/>
  <c r="R298" i="2"/>
  <c r="P298" i="2"/>
  <c r="N298" i="2"/>
  <c r="L298" i="2"/>
  <c r="J298" i="2"/>
  <c r="CE297" i="2"/>
  <c r="CD297" i="2"/>
  <c r="CB297" i="2"/>
  <c r="BZ297" i="2"/>
  <c r="BX297" i="2"/>
  <c r="BV297" i="2"/>
  <c r="BT297" i="2"/>
  <c r="BR297" i="2"/>
  <c r="BP297" i="2"/>
  <c r="BN297" i="2"/>
  <c r="BL297" i="2"/>
  <c r="BJ297" i="2"/>
  <c r="BH297" i="2"/>
  <c r="BF297" i="2"/>
  <c r="BD297" i="2"/>
  <c r="BB297" i="2"/>
  <c r="AZ297" i="2"/>
  <c r="AX297" i="2"/>
  <c r="AU297" i="2"/>
  <c r="CG297" i="2" s="1"/>
  <c r="AT297" i="2"/>
  <c r="AR297" i="2"/>
  <c r="AP297" i="2"/>
  <c r="AN297" i="2"/>
  <c r="AL297" i="2"/>
  <c r="AJ297" i="2"/>
  <c r="AH297" i="2"/>
  <c r="AF297" i="2"/>
  <c r="AD297" i="2"/>
  <c r="AB297" i="2"/>
  <c r="Z297" i="2"/>
  <c r="AV297" i="2"/>
  <c r="X297" i="2"/>
  <c r="U297" i="2"/>
  <c r="T297" i="2"/>
  <c r="R297" i="2"/>
  <c r="P297" i="2"/>
  <c r="N297" i="2"/>
  <c r="L297" i="2"/>
  <c r="J297" i="2"/>
  <c r="V297" i="2" s="1"/>
  <c r="CE296" i="2"/>
  <c r="CB296" i="2"/>
  <c r="AU296" i="2"/>
  <c r="AT296" i="2"/>
  <c r="AN296" i="2"/>
  <c r="AH296" i="2"/>
  <c r="AF296" i="2"/>
  <c r="X296" i="2"/>
  <c r="U296" i="2"/>
  <c r="H296" i="2"/>
  <c r="G296" i="2"/>
  <c r="AL296" i="2" s="1"/>
  <c r="AR296" i="2"/>
  <c r="F296" i="2"/>
  <c r="N296" i="2" s="1"/>
  <c r="CE295" i="2"/>
  <c r="AZ295" i="2"/>
  <c r="AU295" i="2"/>
  <c r="U295" i="2"/>
  <c r="CG295" i="2" s="1"/>
  <c r="H295" i="2"/>
  <c r="G295" i="2"/>
  <c r="F295" i="2"/>
  <c r="L295" i="2" s="1"/>
  <c r="CE294" i="2"/>
  <c r="CB294" i="2"/>
  <c r="AU294" i="2"/>
  <c r="AT294" i="2"/>
  <c r="AN294" i="2"/>
  <c r="AH294" i="2"/>
  <c r="AF294" i="2"/>
  <c r="X294" i="2"/>
  <c r="U294" i="2"/>
  <c r="CG294" i="2" s="1"/>
  <c r="H294" i="2"/>
  <c r="G294" i="2"/>
  <c r="AL294" i="2" s="1"/>
  <c r="AR294" i="2"/>
  <c r="F294" i="2"/>
  <c r="N294" i="2" s="1"/>
  <c r="CE293" i="2"/>
  <c r="BP293" i="2"/>
  <c r="AU293" i="2"/>
  <c r="U293" i="2"/>
  <c r="CG293" i="2" s="1"/>
  <c r="H293" i="2"/>
  <c r="BV293" i="2" s="1"/>
  <c r="G293" i="2"/>
  <c r="F293" i="2"/>
  <c r="L293" i="2" s="1"/>
  <c r="CE292" i="2"/>
  <c r="CB292" i="2"/>
  <c r="AU292" i="2"/>
  <c r="U292" i="2"/>
  <c r="H292" i="2"/>
  <c r="G292" i="2"/>
  <c r="F292" i="2"/>
  <c r="N292" i="2" s="1"/>
  <c r="CE291" i="2"/>
  <c r="CD291" i="2"/>
  <c r="BL291" i="2"/>
  <c r="AU291" i="2"/>
  <c r="U291" i="2"/>
  <c r="H291" i="2"/>
  <c r="BT291" i="2" s="1"/>
  <c r="G291" i="2"/>
  <c r="AH291" i="2" s="1"/>
  <c r="AP291" i="2"/>
  <c r="F291" i="2"/>
  <c r="L291" i="2" s="1"/>
  <c r="CE290" i="2"/>
  <c r="CD290" i="2"/>
  <c r="CB290" i="2"/>
  <c r="BZ290" i="2"/>
  <c r="BX290" i="2"/>
  <c r="BV290" i="2"/>
  <c r="BT290" i="2"/>
  <c r="BR290" i="2"/>
  <c r="BP290" i="2"/>
  <c r="BN290" i="2"/>
  <c r="BL290" i="2"/>
  <c r="BJ290" i="2"/>
  <c r="BH290" i="2"/>
  <c r="BF290" i="2"/>
  <c r="BD290" i="2"/>
  <c r="BB290" i="2"/>
  <c r="AZ290" i="2"/>
  <c r="AX290" i="2"/>
  <c r="CF290" i="2" s="1"/>
  <c r="AU290" i="2"/>
  <c r="AT290" i="2"/>
  <c r="AR290" i="2"/>
  <c r="AP290" i="2"/>
  <c r="AN290" i="2"/>
  <c r="AL290" i="2"/>
  <c r="AJ290" i="2"/>
  <c r="AH290" i="2"/>
  <c r="AF290" i="2"/>
  <c r="AD290" i="2"/>
  <c r="AB290" i="2"/>
  <c r="Z290" i="2"/>
  <c r="AV290" i="2" s="1"/>
  <c r="X290" i="2"/>
  <c r="U290" i="2"/>
  <c r="CG290" i="2" s="1"/>
  <c r="T290" i="2"/>
  <c r="R290" i="2"/>
  <c r="P290" i="2"/>
  <c r="N290" i="2"/>
  <c r="L290" i="2"/>
  <c r="J290" i="2"/>
  <c r="V290" i="2" s="1"/>
  <c r="CE289" i="2"/>
  <c r="CD289" i="2"/>
  <c r="CB289" i="2"/>
  <c r="BZ289" i="2"/>
  <c r="BX289" i="2"/>
  <c r="BV289" i="2"/>
  <c r="BT289" i="2"/>
  <c r="BR289" i="2"/>
  <c r="BP289" i="2"/>
  <c r="BN289" i="2"/>
  <c r="BL289" i="2"/>
  <c r="BJ289" i="2"/>
  <c r="BH289" i="2"/>
  <c r="BF289" i="2"/>
  <c r="BD289" i="2"/>
  <c r="BB289" i="2"/>
  <c r="AZ289" i="2"/>
  <c r="AX289" i="2"/>
  <c r="AU289" i="2"/>
  <c r="CG289" i="2" s="1"/>
  <c r="AT289" i="2"/>
  <c r="AR289" i="2"/>
  <c r="AP289" i="2"/>
  <c r="AN289" i="2"/>
  <c r="AL289" i="2"/>
  <c r="AJ289" i="2"/>
  <c r="AH289" i="2"/>
  <c r="AF289" i="2"/>
  <c r="AD289" i="2"/>
  <c r="AB289" i="2"/>
  <c r="Z289" i="2"/>
  <c r="X289" i="2"/>
  <c r="U289" i="2"/>
  <c r="T289" i="2"/>
  <c r="R289" i="2"/>
  <c r="P289" i="2"/>
  <c r="N289" i="2"/>
  <c r="L289" i="2"/>
  <c r="J289" i="2"/>
  <c r="CE288" i="2"/>
  <c r="CD288" i="2"/>
  <c r="CB288" i="2"/>
  <c r="BZ288" i="2"/>
  <c r="BX288" i="2"/>
  <c r="BV288" i="2"/>
  <c r="BT288" i="2"/>
  <c r="BR288" i="2"/>
  <c r="BP288" i="2"/>
  <c r="BN288" i="2"/>
  <c r="BL288" i="2"/>
  <c r="BJ288" i="2"/>
  <c r="BH288" i="2"/>
  <c r="BF288" i="2"/>
  <c r="BD288" i="2"/>
  <c r="BB288" i="2"/>
  <c r="AZ288" i="2"/>
  <c r="AX288" i="2"/>
  <c r="AU288" i="2"/>
  <c r="AT288" i="2"/>
  <c r="AR288" i="2"/>
  <c r="AP288" i="2"/>
  <c r="AN288" i="2"/>
  <c r="AL288" i="2"/>
  <c r="AJ288" i="2"/>
  <c r="AH288" i="2"/>
  <c r="AF288" i="2"/>
  <c r="AD288" i="2"/>
  <c r="AB288" i="2"/>
  <c r="Z288" i="2"/>
  <c r="X288" i="2"/>
  <c r="U288" i="2"/>
  <c r="CG288" i="2" s="1"/>
  <c r="T288" i="2"/>
  <c r="R288" i="2"/>
  <c r="P288" i="2"/>
  <c r="N288" i="2"/>
  <c r="L288" i="2"/>
  <c r="J288" i="2"/>
  <c r="CE287" i="2"/>
  <c r="CD287" i="2"/>
  <c r="CB287" i="2"/>
  <c r="BZ287" i="2"/>
  <c r="BX287" i="2"/>
  <c r="BV287" i="2"/>
  <c r="BT287" i="2"/>
  <c r="BR287" i="2"/>
  <c r="BP287" i="2"/>
  <c r="BN287" i="2"/>
  <c r="BL287" i="2"/>
  <c r="BJ287" i="2"/>
  <c r="BH287" i="2"/>
  <c r="BF287" i="2"/>
  <c r="BD287" i="2"/>
  <c r="BB287" i="2"/>
  <c r="AZ287" i="2"/>
  <c r="AX287" i="2"/>
  <c r="CF287" i="2" s="1"/>
  <c r="AU287" i="2"/>
  <c r="AT287" i="2"/>
  <c r="AR287" i="2"/>
  <c r="AP287" i="2"/>
  <c r="AN287" i="2"/>
  <c r="AL287" i="2"/>
  <c r="AJ287" i="2"/>
  <c r="AH287" i="2"/>
  <c r="AF287" i="2"/>
  <c r="AD287" i="2"/>
  <c r="AB287" i="2"/>
  <c r="Z287" i="2"/>
  <c r="AV287" i="2" s="1"/>
  <c r="X287" i="2"/>
  <c r="U287" i="2"/>
  <c r="CG287" i="2" s="1"/>
  <c r="T287" i="2"/>
  <c r="R287" i="2"/>
  <c r="P287" i="2"/>
  <c r="N287" i="2"/>
  <c r="L287" i="2"/>
  <c r="V287" i="2" s="1"/>
  <c r="J287" i="2"/>
  <c r="CE286" i="2"/>
  <c r="CD286" i="2"/>
  <c r="CB286" i="2"/>
  <c r="BZ286" i="2"/>
  <c r="BX286" i="2"/>
  <c r="BV286" i="2"/>
  <c r="BT286" i="2"/>
  <c r="BR286" i="2"/>
  <c r="BP286" i="2"/>
  <c r="BN286" i="2"/>
  <c r="BL286" i="2"/>
  <c r="BJ286" i="2"/>
  <c r="BH286" i="2"/>
  <c r="BF286" i="2"/>
  <c r="BD286" i="2"/>
  <c r="BB286" i="2"/>
  <c r="AZ286" i="2"/>
  <c r="AX286" i="2"/>
  <c r="CF286" i="2" s="1"/>
  <c r="AU286" i="2"/>
  <c r="AT286" i="2"/>
  <c r="AR286" i="2"/>
  <c r="AP286" i="2"/>
  <c r="AN286" i="2"/>
  <c r="AL286" i="2"/>
  <c r="AJ286" i="2"/>
  <c r="AH286" i="2"/>
  <c r="AF286" i="2"/>
  <c r="AD286" i="2"/>
  <c r="AB286" i="2"/>
  <c r="Z286" i="2"/>
  <c r="X286" i="2"/>
  <c r="U286" i="2"/>
  <c r="T286" i="2"/>
  <c r="R286" i="2"/>
  <c r="P286" i="2"/>
  <c r="N286" i="2"/>
  <c r="L286" i="2"/>
  <c r="J286" i="2"/>
  <c r="CE285" i="2"/>
  <c r="CD285" i="2"/>
  <c r="CB285" i="2"/>
  <c r="BZ285" i="2"/>
  <c r="BX285" i="2"/>
  <c r="BV285" i="2"/>
  <c r="BT285" i="2"/>
  <c r="BR285" i="2"/>
  <c r="BP285" i="2"/>
  <c r="BN285" i="2"/>
  <c r="BL285" i="2"/>
  <c r="BJ285" i="2"/>
  <c r="BH285" i="2"/>
  <c r="BF285" i="2"/>
  <c r="BD285" i="2"/>
  <c r="BB285" i="2"/>
  <c r="AZ285" i="2"/>
  <c r="AX285" i="2"/>
  <c r="AU285" i="2"/>
  <c r="AT285" i="2"/>
  <c r="AR285" i="2"/>
  <c r="AP285" i="2"/>
  <c r="AN285" i="2"/>
  <c r="AL285" i="2"/>
  <c r="AJ285" i="2"/>
  <c r="AH285" i="2"/>
  <c r="AF285" i="2"/>
  <c r="AD285" i="2"/>
  <c r="AB285" i="2"/>
  <c r="Z285" i="2"/>
  <c r="X285" i="2"/>
  <c r="U285" i="2"/>
  <c r="CG285" i="2" s="1"/>
  <c r="T285" i="2"/>
  <c r="R285" i="2"/>
  <c r="P285" i="2"/>
  <c r="N285" i="2"/>
  <c r="L285" i="2"/>
  <c r="J285" i="2"/>
  <c r="CE284" i="2"/>
  <c r="CD284" i="2"/>
  <c r="CB284" i="2"/>
  <c r="BZ284" i="2"/>
  <c r="BX284" i="2"/>
  <c r="BV284" i="2"/>
  <c r="BT284" i="2"/>
  <c r="BR284" i="2"/>
  <c r="BP284" i="2"/>
  <c r="BN284" i="2"/>
  <c r="BL284" i="2"/>
  <c r="BJ284" i="2"/>
  <c r="BH284" i="2"/>
  <c r="BF284" i="2"/>
  <c r="BD284" i="2"/>
  <c r="BB284" i="2"/>
  <c r="AZ284" i="2"/>
  <c r="AX284" i="2"/>
  <c r="CF284" i="2" s="1"/>
  <c r="AU284" i="2"/>
  <c r="AT284" i="2"/>
  <c r="AR284" i="2"/>
  <c r="AP284" i="2"/>
  <c r="AN284" i="2"/>
  <c r="AL284" i="2"/>
  <c r="AJ284" i="2"/>
  <c r="AH284" i="2"/>
  <c r="AF284" i="2"/>
  <c r="AD284" i="2"/>
  <c r="AB284" i="2"/>
  <c r="Z284" i="2"/>
  <c r="X284" i="2"/>
  <c r="U284" i="2"/>
  <c r="CG284" i="2"/>
  <c r="T284" i="2"/>
  <c r="R284" i="2"/>
  <c r="P284" i="2"/>
  <c r="N284" i="2"/>
  <c r="L284" i="2"/>
  <c r="J284" i="2"/>
  <c r="CE283" i="2"/>
  <c r="AU283" i="2"/>
  <c r="U283" i="2"/>
  <c r="CE282" i="2"/>
  <c r="AU282" i="2"/>
  <c r="U282" i="2"/>
  <c r="CG282" i="2" s="1"/>
  <c r="H282" i="2"/>
  <c r="BX282" i="2"/>
  <c r="G282" i="2"/>
  <c r="AT282" i="2" s="1"/>
  <c r="F282" i="2"/>
  <c r="F283" i="2" s="1"/>
  <c r="CE281" i="2"/>
  <c r="CD281" i="2"/>
  <c r="CB281" i="2"/>
  <c r="BZ281" i="2"/>
  <c r="BX281" i="2"/>
  <c r="BV281" i="2"/>
  <c r="BT281" i="2"/>
  <c r="BR281" i="2"/>
  <c r="BP281" i="2"/>
  <c r="BN281" i="2"/>
  <c r="BL281" i="2"/>
  <c r="BJ281" i="2"/>
  <c r="BH281" i="2"/>
  <c r="BF281" i="2"/>
  <c r="BD281" i="2"/>
  <c r="BB281" i="2"/>
  <c r="AZ281" i="2"/>
  <c r="AX281" i="2"/>
  <c r="AU281" i="2"/>
  <c r="AT281" i="2"/>
  <c r="AR281" i="2"/>
  <c r="AP281" i="2"/>
  <c r="AN281" i="2"/>
  <c r="AL281" i="2"/>
  <c r="AJ281" i="2"/>
  <c r="AH281" i="2"/>
  <c r="AF281" i="2"/>
  <c r="AD281" i="2"/>
  <c r="AB281" i="2"/>
  <c r="Z281" i="2"/>
  <c r="X281" i="2"/>
  <c r="U281" i="2"/>
  <c r="T281" i="2"/>
  <c r="R281" i="2"/>
  <c r="P281" i="2"/>
  <c r="N281" i="2"/>
  <c r="L281" i="2"/>
  <c r="J281" i="2"/>
  <c r="CE280" i="2"/>
  <c r="AU280" i="2"/>
  <c r="U280" i="2"/>
  <c r="CE279" i="2"/>
  <c r="CB279" i="2"/>
  <c r="BT279" i="2"/>
  <c r="BN279" i="2"/>
  <c r="BF279" i="2"/>
  <c r="AX279" i="2"/>
  <c r="AU279" i="2"/>
  <c r="U279" i="2"/>
  <c r="H279" i="2"/>
  <c r="BV279" i="2" s="1"/>
  <c r="BX279" i="2"/>
  <c r="G279" i="2"/>
  <c r="F279" i="2"/>
  <c r="N279" i="2" s="1"/>
  <c r="CE278" i="2"/>
  <c r="CD278" i="2"/>
  <c r="CB278" i="2"/>
  <c r="BZ278" i="2"/>
  <c r="BX278" i="2"/>
  <c r="BV278" i="2"/>
  <c r="BT278" i="2"/>
  <c r="BR278" i="2"/>
  <c r="BP278" i="2"/>
  <c r="BN278" i="2"/>
  <c r="BL278" i="2"/>
  <c r="BJ278" i="2"/>
  <c r="BH278" i="2"/>
  <c r="BF278" i="2"/>
  <c r="BD278" i="2"/>
  <c r="BB278" i="2"/>
  <c r="AZ278" i="2"/>
  <c r="CF278" i="2" s="1"/>
  <c r="AX278" i="2"/>
  <c r="AU278" i="2"/>
  <c r="AT278" i="2"/>
  <c r="AR278" i="2"/>
  <c r="AP278" i="2"/>
  <c r="AN278" i="2"/>
  <c r="AL278" i="2"/>
  <c r="AJ278" i="2"/>
  <c r="AH278" i="2"/>
  <c r="AF278" i="2"/>
  <c r="AD278" i="2"/>
  <c r="AB278" i="2"/>
  <c r="Z278" i="2"/>
  <c r="X278" i="2"/>
  <c r="AV278" i="2" s="1"/>
  <c r="U278" i="2"/>
  <c r="CG278" i="2" s="1"/>
  <c r="T278" i="2"/>
  <c r="R278" i="2"/>
  <c r="P278" i="2"/>
  <c r="N278" i="2"/>
  <c r="L278" i="2"/>
  <c r="J278" i="2"/>
  <c r="CE277" i="2"/>
  <c r="AU277" i="2"/>
  <c r="U277" i="2"/>
  <c r="H277" i="2"/>
  <c r="BX277" i="2" s="1"/>
  <c r="G277" i="2"/>
  <c r="F277" i="2"/>
  <c r="CE276" i="2"/>
  <c r="CD276" i="2"/>
  <c r="CB276" i="2"/>
  <c r="BZ276" i="2"/>
  <c r="BX276" i="2"/>
  <c r="BV276" i="2"/>
  <c r="BT276" i="2"/>
  <c r="BR276" i="2"/>
  <c r="BP276" i="2"/>
  <c r="BN276" i="2"/>
  <c r="BL276" i="2"/>
  <c r="BJ276" i="2"/>
  <c r="BH276" i="2"/>
  <c r="BF276" i="2"/>
  <c r="BD276" i="2"/>
  <c r="BB276" i="2"/>
  <c r="AZ276" i="2"/>
  <c r="AX276" i="2"/>
  <c r="AU276" i="2"/>
  <c r="CG276" i="2" s="1"/>
  <c r="AT276" i="2"/>
  <c r="AR276" i="2"/>
  <c r="AP276" i="2"/>
  <c r="AN276" i="2"/>
  <c r="AL276" i="2"/>
  <c r="AJ276" i="2"/>
  <c r="AH276" i="2"/>
  <c r="AF276" i="2"/>
  <c r="AD276" i="2"/>
  <c r="AB276" i="2"/>
  <c r="Z276" i="2"/>
  <c r="X276" i="2"/>
  <c r="U276" i="2"/>
  <c r="T276" i="2"/>
  <c r="R276" i="2"/>
  <c r="P276" i="2"/>
  <c r="N276" i="2"/>
  <c r="L276" i="2"/>
  <c r="J276" i="2"/>
  <c r="CE275" i="2"/>
  <c r="CD275" i="2"/>
  <c r="CB275" i="2"/>
  <c r="BZ275" i="2"/>
  <c r="BX275" i="2"/>
  <c r="BV275" i="2"/>
  <c r="BT275" i="2"/>
  <c r="BR275" i="2"/>
  <c r="BP275" i="2"/>
  <c r="BN275" i="2"/>
  <c r="BL275" i="2"/>
  <c r="BJ275" i="2"/>
  <c r="BH275" i="2"/>
  <c r="BF275" i="2"/>
  <c r="BD275" i="2"/>
  <c r="BB275" i="2"/>
  <c r="AZ275" i="2"/>
  <c r="AX275" i="2"/>
  <c r="AU275" i="2"/>
  <c r="AT275" i="2"/>
  <c r="AR275" i="2"/>
  <c r="AP275" i="2"/>
  <c r="AN275" i="2"/>
  <c r="AL275" i="2"/>
  <c r="AJ275" i="2"/>
  <c r="AH275" i="2"/>
  <c r="AF275" i="2"/>
  <c r="AD275" i="2"/>
  <c r="AB275" i="2"/>
  <c r="Z275" i="2"/>
  <c r="X275" i="2"/>
  <c r="U275" i="2"/>
  <c r="T275" i="2"/>
  <c r="R275" i="2"/>
  <c r="P275" i="2"/>
  <c r="N275" i="2"/>
  <c r="L275" i="2"/>
  <c r="J275" i="2"/>
  <c r="CE274" i="2"/>
  <c r="BF274" i="2"/>
  <c r="AU274" i="2"/>
  <c r="U274" i="2"/>
  <c r="H274" i="2"/>
  <c r="G274" i="2"/>
  <c r="AT274" i="2" s="1"/>
  <c r="F274" i="2"/>
  <c r="N274" i="2" s="1"/>
  <c r="T274" i="2"/>
  <c r="CE273" i="2"/>
  <c r="AU273" i="2"/>
  <c r="Z273" i="2"/>
  <c r="U273" i="2"/>
  <c r="H273" i="2"/>
  <c r="BD273" i="2" s="1"/>
  <c r="G273" i="2"/>
  <c r="F273" i="2"/>
  <c r="R273" i="2" s="1"/>
  <c r="CE272" i="2"/>
  <c r="AU272" i="2"/>
  <c r="U272" i="2"/>
  <c r="H272" i="2"/>
  <c r="AZ272" i="2" s="1"/>
  <c r="G272" i="2"/>
  <c r="AT272" i="2" s="1"/>
  <c r="F272" i="2"/>
  <c r="CE271" i="2"/>
  <c r="BZ271" i="2"/>
  <c r="BD271" i="2"/>
  <c r="AU271" i="2"/>
  <c r="U271" i="2"/>
  <c r="CG271" i="2" s="1"/>
  <c r="R271" i="2"/>
  <c r="H271" i="2"/>
  <c r="BR271" i="2" s="1"/>
  <c r="G271" i="2"/>
  <c r="F271" i="2"/>
  <c r="J271" i="2" s="1"/>
  <c r="CE270" i="2"/>
  <c r="BP270" i="2"/>
  <c r="AU270" i="2"/>
  <c r="U270" i="2"/>
  <c r="H270" i="2"/>
  <c r="AZ270" i="2" s="1"/>
  <c r="BX270" i="2"/>
  <c r="G270" i="2"/>
  <c r="AR270" i="2" s="1"/>
  <c r="F270" i="2"/>
  <c r="N270" i="2" s="1"/>
  <c r="CE269" i="2"/>
  <c r="AU269" i="2"/>
  <c r="AL269" i="2"/>
  <c r="U269" i="2"/>
  <c r="H269" i="2"/>
  <c r="BT269" i="2" s="1"/>
  <c r="G269" i="2"/>
  <c r="AP269" i="2" s="1"/>
  <c r="F269" i="2"/>
  <c r="R269" i="2" s="1"/>
  <c r="CE268" i="2"/>
  <c r="CD268" i="2"/>
  <c r="CB268" i="2"/>
  <c r="BZ268" i="2"/>
  <c r="BX268" i="2"/>
  <c r="BV268" i="2"/>
  <c r="BT268" i="2"/>
  <c r="BR268" i="2"/>
  <c r="BP268" i="2"/>
  <c r="BN268" i="2"/>
  <c r="BL268" i="2"/>
  <c r="BJ268" i="2"/>
  <c r="BH268" i="2"/>
  <c r="BF268" i="2"/>
  <c r="BD268" i="2"/>
  <c r="BB268" i="2"/>
  <c r="AZ268" i="2"/>
  <c r="AX268" i="2"/>
  <c r="AU268" i="2"/>
  <c r="AT268" i="2"/>
  <c r="AR268" i="2"/>
  <c r="AP268" i="2"/>
  <c r="AN268" i="2"/>
  <c r="AL268" i="2"/>
  <c r="AJ268" i="2"/>
  <c r="AH268" i="2"/>
  <c r="AF268" i="2"/>
  <c r="AD268" i="2"/>
  <c r="AB268" i="2"/>
  <c r="Z268" i="2"/>
  <c r="X268" i="2"/>
  <c r="U268" i="2"/>
  <c r="CG268" i="2" s="1"/>
  <c r="T268" i="2"/>
  <c r="R268" i="2"/>
  <c r="P268" i="2"/>
  <c r="N268" i="2"/>
  <c r="L268" i="2"/>
  <c r="J268" i="2"/>
  <c r="CE267" i="2"/>
  <c r="CD267" i="2"/>
  <c r="CB267" i="2"/>
  <c r="BZ267" i="2"/>
  <c r="BX267" i="2"/>
  <c r="BV267" i="2"/>
  <c r="BT267" i="2"/>
  <c r="BR267" i="2"/>
  <c r="BP267" i="2"/>
  <c r="BN267" i="2"/>
  <c r="BL267" i="2"/>
  <c r="BJ267" i="2"/>
  <c r="BH267" i="2"/>
  <c r="BF267" i="2"/>
  <c r="BD267" i="2"/>
  <c r="BB267" i="2"/>
  <c r="AZ267" i="2"/>
  <c r="AX267" i="2"/>
  <c r="AU267" i="2"/>
  <c r="AT267" i="2"/>
  <c r="AR267" i="2"/>
  <c r="AP267" i="2"/>
  <c r="AN267" i="2"/>
  <c r="AL267" i="2"/>
  <c r="AJ267" i="2"/>
  <c r="AH267" i="2"/>
  <c r="AF267" i="2"/>
  <c r="AD267" i="2"/>
  <c r="AB267" i="2"/>
  <c r="Z267" i="2"/>
  <c r="X267" i="2"/>
  <c r="U267" i="2"/>
  <c r="T267" i="2"/>
  <c r="R267" i="2"/>
  <c r="P267" i="2"/>
  <c r="N267" i="2"/>
  <c r="L267" i="2"/>
  <c r="J267" i="2"/>
  <c r="V267" i="2" s="1"/>
  <c r="CE266" i="2"/>
  <c r="CD266" i="2"/>
  <c r="CB266" i="2"/>
  <c r="BZ266" i="2"/>
  <c r="BX266" i="2"/>
  <c r="BV266" i="2"/>
  <c r="BT266" i="2"/>
  <c r="BR266" i="2"/>
  <c r="BP266" i="2"/>
  <c r="BN266" i="2"/>
  <c r="BL266" i="2"/>
  <c r="BJ266" i="2"/>
  <c r="BH266" i="2"/>
  <c r="BF266" i="2"/>
  <c r="BD266" i="2"/>
  <c r="BB266" i="2"/>
  <c r="CF266" i="2"/>
  <c r="AZ266" i="2"/>
  <c r="AX266" i="2"/>
  <c r="AU266" i="2"/>
  <c r="AT266" i="2"/>
  <c r="AR266" i="2"/>
  <c r="AP266" i="2"/>
  <c r="AN266" i="2"/>
  <c r="AL266" i="2"/>
  <c r="AJ266" i="2"/>
  <c r="AH266" i="2"/>
  <c r="AF266" i="2"/>
  <c r="AD266" i="2"/>
  <c r="AB266" i="2"/>
  <c r="Z266" i="2"/>
  <c r="X266" i="2"/>
  <c r="U266" i="2"/>
  <c r="T266" i="2"/>
  <c r="R266" i="2"/>
  <c r="P266" i="2"/>
  <c r="N266" i="2"/>
  <c r="L266" i="2"/>
  <c r="J266" i="2"/>
  <c r="V266" i="2" s="1"/>
  <c r="CE265" i="2"/>
  <c r="CD265" i="2"/>
  <c r="CB265" i="2"/>
  <c r="BZ265" i="2"/>
  <c r="BX265" i="2"/>
  <c r="BV265" i="2"/>
  <c r="BT265" i="2"/>
  <c r="BR265" i="2"/>
  <c r="BP265" i="2"/>
  <c r="BN265" i="2"/>
  <c r="BL265" i="2"/>
  <c r="BJ265" i="2"/>
  <c r="BH265" i="2"/>
  <c r="BF265" i="2"/>
  <c r="BD265" i="2"/>
  <c r="BB265" i="2"/>
  <c r="AZ265" i="2"/>
  <c r="CF265" i="2" s="1"/>
  <c r="AX265" i="2"/>
  <c r="AU265" i="2"/>
  <c r="AT265" i="2"/>
  <c r="AR265" i="2"/>
  <c r="AP265" i="2"/>
  <c r="AN265" i="2"/>
  <c r="AL265" i="2"/>
  <c r="AJ265" i="2"/>
  <c r="AH265" i="2"/>
  <c r="AF265" i="2"/>
  <c r="AD265" i="2"/>
  <c r="AB265" i="2"/>
  <c r="Z265" i="2"/>
  <c r="X265" i="2"/>
  <c r="U265" i="2"/>
  <c r="T265" i="2"/>
  <c r="R265" i="2"/>
  <c r="P265" i="2"/>
  <c r="N265" i="2"/>
  <c r="L265" i="2"/>
  <c r="J265" i="2"/>
  <c r="CE264" i="2"/>
  <c r="CD264" i="2"/>
  <c r="CB264" i="2"/>
  <c r="BZ264" i="2"/>
  <c r="BX264" i="2"/>
  <c r="BV264" i="2"/>
  <c r="BT264" i="2"/>
  <c r="BR264" i="2"/>
  <c r="BP264" i="2"/>
  <c r="BN264" i="2"/>
  <c r="BL264" i="2"/>
  <c r="BJ264" i="2"/>
  <c r="BH264" i="2"/>
  <c r="BF264" i="2"/>
  <c r="BD264" i="2"/>
  <c r="BB264" i="2"/>
  <c r="AZ264" i="2"/>
  <c r="AX264" i="2"/>
  <c r="AU264" i="2"/>
  <c r="AT264" i="2"/>
  <c r="AR264" i="2"/>
  <c r="AP264" i="2"/>
  <c r="AN264" i="2"/>
  <c r="AL264" i="2"/>
  <c r="AJ264" i="2"/>
  <c r="AH264" i="2"/>
  <c r="AF264" i="2"/>
  <c r="AD264" i="2"/>
  <c r="AB264" i="2"/>
  <c r="Z264" i="2"/>
  <c r="X264" i="2"/>
  <c r="U264" i="2"/>
  <c r="CG264" i="2" s="1"/>
  <c r="T264" i="2"/>
  <c r="R264" i="2"/>
  <c r="P264" i="2"/>
  <c r="N264" i="2"/>
  <c r="L264" i="2"/>
  <c r="J264" i="2"/>
  <c r="CE263" i="2"/>
  <c r="CD263" i="2"/>
  <c r="CB263" i="2"/>
  <c r="BZ263" i="2"/>
  <c r="BX263" i="2"/>
  <c r="BV263" i="2"/>
  <c r="BT263" i="2"/>
  <c r="BR263" i="2"/>
  <c r="BP263" i="2"/>
  <c r="BN263" i="2"/>
  <c r="BL263" i="2"/>
  <c r="BJ263" i="2"/>
  <c r="BH263" i="2"/>
  <c r="BF263" i="2"/>
  <c r="BD263" i="2"/>
  <c r="BB263" i="2"/>
  <c r="AZ263" i="2"/>
  <c r="AX263" i="2"/>
  <c r="AU263" i="2"/>
  <c r="AT263" i="2"/>
  <c r="AR263" i="2"/>
  <c r="AP263" i="2"/>
  <c r="AN263" i="2"/>
  <c r="AL263" i="2"/>
  <c r="AJ263" i="2"/>
  <c r="AH263" i="2"/>
  <c r="AF263" i="2"/>
  <c r="AD263" i="2"/>
  <c r="AB263" i="2"/>
  <c r="Z263" i="2"/>
  <c r="X263" i="2"/>
  <c r="U263" i="2"/>
  <c r="CG263" i="2" s="1"/>
  <c r="T263" i="2"/>
  <c r="R263" i="2"/>
  <c r="P263" i="2"/>
  <c r="N263" i="2"/>
  <c r="L263" i="2"/>
  <c r="J263" i="2"/>
  <c r="CE262" i="2"/>
  <c r="CD262" i="2"/>
  <c r="CB262" i="2"/>
  <c r="BZ262" i="2"/>
  <c r="BX262" i="2"/>
  <c r="BV262" i="2"/>
  <c r="BT262" i="2"/>
  <c r="BR262" i="2"/>
  <c r="BP262" i="2"/>
  <c r="BN262" i="2"/>
  <c r="BL262" i="2"/>
  <c r="BJ262" i="2"/>
  <c r="BH262" i="2"/>
  <c r="BF262" i="2"/>
  <c r="BD262" i="2"/>
  <c r="BB262" i="2"/>
  <c r="AZ262" i="2"/>
  <c r="AX262" i="2"/>
  <c r="AU262" i="2"/>
  <c r="AT262" i="2"/>
  <c r="AR262" i="2"/>
  <c r="AP262" i="2"/>
  <c r="AN262" i="2"/>
  <c r="AL262" i="2"/>
  <c r="AJ262" i="2"/>
  <c r="AH262" i="2"/>
  <c r="AF262" i="2"/>
  <c r="AD262" i="2"/>
  <c r="AB262" i="2"/>
  <c r="Z262" i="2"/>
  <c r="X262" i="2"/>
  <c r="U262" i="2"/>
  <c r="CG262" i="2" s="1"/>
  <c r="T262" i="2"/>
  <c r="R262" i="2"/>
  <c r="P262" i="2"/>
  <c r="N262" i="2"/>
  <c r="L262" i="2"/>
  <c r="J262" i="2"/>
  <c r="CE261" i="2"/>
  <c r="AU261" i="2"/>
  <c r="CG261" i="2" s="1"/>
  <c r="U261" i="2"/>
  <c r="CE260" i="2"/>
  <c r="BV260" i="2"/>
  <c r="BR260" i="2"/>
  <c r="BF260" i="2"/>
  <c r="AU260" i="2"/>
  <c r="AJ260" i="2"/>
  <c r="Z260" i="2"/>
  <c r="U260" i="2"/>
  <c r="H260" i="2"/>
  <c r="BT260" i="2" s="1"/>
  <c r="BX260" i="2"/>
  <c r="G260" i="2"/>
  <c r="AF260" i="2" s="1"/>
  <c r="F260" i="2"/>
  <c r="J260" i="2" s="1"/>
  <c r="CE259" i="2"/>
  <c r="CD259" i="2"/>
  <c r="CB259" i="2"/>
  <c r="BZ259" i="2"/>
  <c r="BX259" i="2"/>
  <c r="BV259" i="2"/>
  <c r="BT259" i="2"/>
  <c r="BR259" i="2"/>
  <c r="BP259" i="2"/>
  <c r="BN259" i="2"/>
  <c r="BL259" i="2"/>
  <c r="BJ259" i="2"/>
  <c r="BH259" i="2"/>
  <c r="BF259" i="2"/>
  <c r="BD259" i="2"/>
  <c r="BB259" i="2"/>
  <c r="AZ259" i="2"/>
  <c r="CF259" i="2" s="1"/>
  <c r="AX259" i="2"/>
  <c r="AU259" i="2"/>
  <c r="AT259" i="2"/>
  <c r="AR259" i="2"/>
  <c r="AP259" i="2"/>
  <c r="AN259" i="2"/>
  <c r="AL259" i="2"/>
  <c r="AJ259" i="2"/>
  <c r="AH259" i="2"/>
  <c r="AF259" i="2"/>
  <c r="AD259" i="2"/>
  <c r="AB259" i="2"/>
  <c r="Z259" i="2"/>
  <c r="X259" i="2"/>
  <c r="U259" i="2"/>
  <c r="T259" i="2"/>
  <c r="R259" i="2"/>
  <c r="P259" i="2"/>
  <c r="N259" i="2"/>
  <c r="L259" i="2"/>
  <c r="J259" i="2"/>
  <c r="V259" i="2" s="1"/>
  <c r="CE258" i="2"/>
  <c r="AU258" i="2"/>
  <c r="U258" i="2"/>
  <c r="G258" i="2"/>
  <c r="AR258" i="2" s="1"/>
  <c r="CE257" i="2"/>
  <c r="AU257" i="2"/>
  <c r="AT257" i="2"/>
  <c r="AN257" i="2"/>
  <c r="AH257" i="2"/>
  <c r="X257" i="2"/>
  <c r="U257" i="2"/>
  <c r="H257" i="2"/>
  <c r="BZ257" i="2" s="1"/>
  <c r="G257" i="2"/>
  <c r="AL257" i="2" s="1"/>
  <c r="AR257" i="2"/>
  <c r="F257" i="2"/>
  <c r="N257" i="2"/>
  <c r="CE256" i="2"/>
  <c r="CD256" i="2"/>
  <c r="CB256" i="2"/>
  <c r="BZ256" i="2"/>
  <c r="BX256" i="2"/>
  <c r="BV256" i="2"/>
  <c r="BT256" i="2"/>
  <c r="BR256" i="2"/>
  <c r="BP256" i="2"/>
  <c r="BN256" i="2"/>
  <c r="BL256" i="2"/>
  <c r="BJ256" i="2"/>
  <c r="BH256" i="2"/>
  <c r="BF256" i="2"/>
  <c r="BD256" i="2"/>
  <c r="BB256" i="2"/>
  <c r="AZ256" i="2"/>
  <c r="AX256" i="2"/>
  <c r="AU256" i="2"/>
  <c r="AT256" i="2"/>
  <c r="AR256" i="2"/>
  <c r="AP256" i="2"/>
  <c r="AN256" i="2"/>
  <c r="AL256" i="2"/>
  <c r="AJ256" i="2"/>
  <c r="AH256" i="2"/>
  <c r="AF256" i="2"/>
  <c r="AD256" i="2"/>
  <c r="AB256" i="2"/>
  <c r="Z256" i="2"/>
  <c r="X256" i="2"/>
  <c r="U256" i="2"/>
  <c r="T256" i="2"/>
  <c r="R256" i="2"/>
  <c r="P256" i="2"/>
  <c r="N256" i="2"/>
  <c r="L256" i="2"/>
  <c r="J256" i="2"/>
  <c r="CE255" i="2"/>
  <c r="CD255" i="2"/>
  <c r="BZ255" i="2"/>
  <c r="BN255" i="2"/>
  <c r="BJ255" i="2"/>
  <c r="BD255" i="2"/>
  <c r="AU255" i="2"/>
  <c r="AN255" i="2"/>
  <c r="AB255" i="2"/>
  <c r="U255" i="2"/>
  <c r="CG255" i="2" s="1"/>
  <c r="H255" i="2"/>
  <c r="BV255" i="2" s="1"/>
  <c r="BX255" i="2"/>
  <c r="G255" i="2"/>
  <c r="AF255" i="2" s="1"/>
  <c r="F255" i="2"/>
  <c r="J255" i="2" s="1"/>
  <c r="CE254" i="2"/>
  <c r="CD254" i="2"/>
  <c r="CB254" i="2"/>
  <c r="BZ254" i="2"/>
  <c r="BX254" i="2"/>
  <c r="BV254" i="2"/>
  <c r="BT254" i="2"/>
  <c r="BR254" i="2"/>
  <c r="BP254" i="2"/>
  <c r="BN254" i="2"/>
  <c r="BL254" i="2"/>
  <c r="BJ254" i="2"/>
  <c r="BH254" i="2"/>
  <c r="BF254" i="2"/>
  <c r="BD254" i="2"/>
  <c r="BB254" i="2"/>
  <c r="AZ254" i="2"/>
  <c r="AX254" i="2"/>
  <c r="AU254" i="2"/>
  <c r="AT254" i="2"/>
  <c r="AR254" i="2"/>
  <c r="AP254" i="2"/>
  <c r="AN254" i="2"/>
  <c r="AL254" i="2"/>
  <c r="AJ254" i="2"/>
  <c r="AH254" i="2"/>
  <c r="AF254" i="2"/>
  <c r="AD254" i="2"/>
  <c r="AB254" i="2"/>
  <c r="Z254" i="2"/>
  <c r="X254" i="2"/>
  <c r="U254" i="2"/>
  <c r="U369" i="2" s="1"/>
  <c r="T254" i="2"/>
  <c r="R254" i="2"/>
  <c r="P254" i="2"/>
  <c r="N254" i="2"/>
  <c r="L254" i="2"/>
  <c r="J254" i="2"/>
  <c r="CE253" i="2"/>
  <c r="CD253" i="2"/>
  <c r="CB253" i="2"/>
  <c r="BZ253" i="2"/>
  <c r="BX253" i="2"/>
  <c r="BV253" i="2"/>
  <c r="BT253" i="2"/>
  <c r="BR253" i="2"/>
  <c r="BP253" i="2"/>
  <c r="BN253" i="2"/>
  <c r="BL253" i="2"/>
  <c r="BJ253" i="2"/>
  <c r="BH253" i="2"/>
  <c r="BF253" i="2"/>
  <c r="BD253" i="2"/>
  <c r="BB253" i="2"/>
  <c r="AZ253" i="2"/>
  <c r="AX253" i="2"/>
  <c r="AU253" i="2"/>
  <c r="AT253" i="2"/>
  <c r="AR253" i="2"/>
  <c r="AP253" i="2"/>
  <c r="AN253" i="2"/>
  <c r="AL253" i="2"/>
  <c r="AJ253" i="2"/>
  <c r="AH253" i="2"/>
  <c r="AF253" i="2"/>
  <c r="AD253" i="2"/>
  <c r="AB253" i="2"/>
  <c r="Z253" i="2"/>
  <c r="X253" i="2"/>
  <c r="U253" i="2"/>
  <c r="T253" i="2"/>
  <c r="R253" i="2"/>
  <c r="P253" i="2"/>
  <c r="N253" i="2"/>
  <c r="L253" i="2"/>
  <c r="J253" i="2"/>
  <c r="V253" i="2" s="1"/>
  <c r="CC246" i="2"/>
  <c r="CA246" i="2"/>
  <c r="BY246" i="2"/>
  <c r="BW246" i="2"/>
  <c r="BU246" i="2"/>
  <c r="BS246" i="2"/>
  <c r="BQ246" i="2"/>
  <c r="BO246" i="2"/>
  <c r="BM246" i="2"/>
  <c r="BK246" i="2"/>
  <c r="BI246" i="2"/>
  <c r="BG246" i="2"/>
  <c r="BE246" i="2"/>
  <c r="BC246" i="2"/>
  <c r="BA246" i="2"/>
  <c r="AY246" i="2"/>
  <c r="AW246" i="2"/>
  <c r="AS246" i="2"/>
  <c r="AQ246" i="2"/>
  <c r="AO246" i="2"/>
  <c r="AM246" i="2"/>
  <c r="AK246" i="2"/>
  <c r="AI246" i="2"/>
  <c r="AG246" i="2"/>
  <c r="AE246" i="2"/>
  <c r="AC246" i="2"/>
  <c r="AA246" i="2"/>
  <c r="Y246" i="2"/>
  <c r="W246" i="2"/>
  <c r="S246" i="2"/>
  <c r="Q246" i="2"/>
  <c r="O246" i="2"/>
  <c r="M246" i="2"/>
  <c r="K246" i="2"/>
  <c r="I246" i="2"/>
  <c r="CE244" i="2"/>
  <c r="AU244" i="2"/>
  <c r="U244" i="2"/>
  <c r="G244" i="2"/>
  <c r="F244" i="2"/>
  <c r="L244" i="2" s="1"/>
  <c r="CE243" i="2"/>
  <c r="AU243" i="2"/>
  <c r="U243" i="2"/>
  <c r="CG243" i="2" s="1"/>
  <c r="H243" i="2"/>
  <c r="BT243" i="2" s="1"/>
  <c r="G243" i="2"/>
  <c r="AN243" i="2" s="1"/>
  <c r="F243" i="2"/>
  <c r="T243" i="2" s="1"/>
  <c r="CE242" i="2"/>
  <c r="AU242" i="2"/>
  <c r="U242" i="2"/>
  <c r="L242" i="2"/>
  <c r="H242" i="2"/>
  <c r="BL242" i="2" s="1"/>
  <c r="G242" i="2"/>
  <c r="AP242" i="2" s="1"/>
  <c r="F242" i="2"/>
  <c r="T242" i="2" s="1"/>
  <c r="CG241" i="2"/>
  <c r="CE241" i="2"/>
  <c r="AU241" i="2"/>
  <c r="CE240" i="2"/>
  <c r="BJ240" i="2"/>
  <c r="AU240" i="2"/>
  <c r="U240" i="2"/>
  <c r="H240" i="2"/>
  <c r="BR240" i="2" s="1"/>
  <c r="G240" i="2"/>
  <c r="G241" i="2" s="1"/>
  <c r="F240" i="2"/>
  <c r="N240" i="2" s="1"/>
  <c r="CE239" i="2"/>
  <c r="AX239" i="2"/>
  <c r="AU239" i="2"/>
  <c r="U239" i="2"/>
  <c r="H239" i="2"/>
  <c r="CB239" i="2" s="1"/>
  <c r="G239" i="2"/>
  <c r="F239" i="2"/>
  <c r="R239" i="2" s="1"/>
  <c r="CE238" i="2"/>
  <c r="AU238" i="2"/>
  <c r="U238" i="2"/>
  <c r="R238" i="2"/>
  <c r="N238" i="2"/>
  <c r="H238" i="2"/>
  <c r="BZ238" i="2" s="1"/>
  <c r="G238" i="2"/>
  <c r="F238" i="2"/>
  <c r="J238" i="2" s="1"/>
  <c r="T238" i="2"/>
  <c r="CE237" i="2"/>
  <c r="BZ237" i="2"/>
  <c r="AU237" i="2"/>
  <c r="U237" i="2"/>
  <c r="H237" i="2"/>
  <c r="G237" i="2"/>
  <c r="F237" i="2"/>
  <c r="N237" i="2" s="1"/>
  <c r="CE236" i="2"/>
  <c r="AU236" i="2"/>
  <c r="U236" i="2"/>
  <c r="R236" i="2"/>
  <c r="N236" i="2"/>
  <c r="H236" i="2"/>
  <c r="BB236" i="2" s="1"/>
  <c r="G236" i="2"/>
  <c r="AJ236" i="2" s="1"/>
  <c r="F236" i="2"/>
  <c r="J236" i="2" s="1"/>
  <c r="T236" i="2"/>
  <c r="CE235" i="2"/>
  <c r="CD235" i="2"/>
  <c r="BD235" i="2"/>
  <c r="AU235" i="2"/>
  <c r="U235" i="2"/>
  <c r="H235" i="2"/>
  <c r="G235" i="2"/>
  <c r="AR235" i="2" s="1"/>
  <c r="F235" i="2"/>
  <c r="N235" i="2" s="1"/>
  <c r="CE234" i="2"/>
  <c r="BJ234" i="2"/>
  <c r="AU234" i="2"/>
  <c r="AF234" i="2"/>
  <c r="U234" i="2"/>
  <c r="CG234" i="2" s="1"/>
  <c r="H234" i="2"/>
  <c r="BV234" i="2" s="1"/>
  <c r="G234" i="2"/>
  <c r="F234" i="2"/>
  <c r="N234" i="2" s="1"/>
  <c r="CE233" i="2"/>
  <c r="CD233" i="2"/>
  <c r="CB233" i="2"/>
  <c r="BZ233" i="2"/>
  <c r="BX233" i="2"/>
  <c r="BV233" i="2"/>
  <c r="BT233" i="2"/>
  <c r="BR233" i="2"/>
  <c r="BP233" i="2"/>
  <c r="BN233" i="2"/>
  <c r="BL233" i="2"/>
  <c r="BJ233" i="2"/>
  <c r="BH233" i="2"/>
  <c r="BF233" i="2"/>
  <c r="BD233" i="2"/>
  <c r="BB233" i="2"/>
  <c r="AZ233" i="2"/>
  <c r="AX233" i="2"/>
  <c r="AU233" i="2"/>
  <c r="AT233" i="2"/>
  <c r="AR233" i="2"/>
  <c r="AP233" i="2"/>
  <c r="AN233" i="2"/>
  <c r="AL233" i="2"/>
  <c r="AJ233" i="2"/>
  <c r="AH233" i="2"/>
  <c r="AF233" i="2"/>
  <c r="AD233" i="2"/>
  <c r="AB233" i="2"/>
  <c r="AV233" i="2" s="1"/>
  <c r="Z233" i="2"/>
  <c r="X233" i="2"/>
  <c r="U233" i="2"/>
  <c r="T233" i="2"/>
  <c r="R233" i="2"/>
  <c r="P233" i="2"/>
  <c r="N233" i="2"/>
  <c r="L233" i="2"/>
  <c r="J233" i="2"/>
  <c r="CE232" i="2"/>
  <c r="CD232" i="2"/>
  <c r="CB232" i="2"/>
  <c r="BZ232" i="2"/>
  <c r="BX232" i="2"/>
  <c r="BV232" i="2"/>
  <c r="BT232" i="2"/>
  <c r="BR232" i="2"/>
  <c r="BP232" i="2"/>
  <c r="BN232" i="2"/>
  <c r="BL232" i="2"/>
  <c r="BJ232" i="2"/>
  <c r="BH232" i="2"/>
  <c r="BF232" i="2"/>
  <c r="BD232" i="2"/>
  <c r="BB232" i="2"/>
  <c r="AZ232" i="2"/>
  <c r="AX232" i="2"/>
  <c r="AU232" i="2"/>
  <c r="AT232" i="2"/>
  <c r="AR232" i="2"/>
  <c r="AP232" i="2"/>
  <c r="AN232" i="2"/>
  <c r="AL232" i="2"/>
  <c r="AJ232" i="2"/>
  <c r="AH232" i="2"/>
  <c r="AF232" i="2"/>
  <c r="AD232" i="2"/>
  <c r="AB232" i="2"/>
  <c r="Z232" i="2"/>
  <c r="X232" i="2"/>
  <c r="U232" i="2"/>
  <c r="T232" i="2"/>
  <c r="R232" i="2"/>
  <c r="P232" i="2"/>
  <c r="N232" i="2"/>
  <c r="L232" i="2"/>
  <c r="J232" i="2"/>
  <c r="V232" i="2" s="1"/>
  <c r="CE231" i="2"/>
  <c r="CD231" i="2"/>
  <c r="CB231" i="2"/>
  <c r="BZ231" i="2"/>
  <c r="BX231" i="2"/>
  <c r="BV231" i="2"/>
  <c r="BT231" i="2"/>
  <c r="BR231" i="2"/>
  <c r="BP231" i="2"/>
  <c r="BN231" i="2"/>
  <c r="BL231" i="2"/>
  <c r="BJ231" i="2"/>
  <c r="BH231" i="2"/>
  <c r="BF231" i="2"/>
  <c r="BD231" i="2"/>
  <c r="BB231" i="2"/>
  <c r="AZ231" i="2"/>
  <c r="AX231" i="2"/>
  <c r="AU231" i="2"/>
  <c r="AT231" i="2"/>
  <c r="AR231" i="2"/>
  <c r="AP231" i="2"/>
  <c r="AN231" i="2"/>
  <c r="AL231" i="2"/>
  <c r="AJ231" i="2"/>
  <c r="AH231" i="2"/>
  <c r="AF231" i="2"/>
  <c r="AD231" i="2"/>
  <c r="AB231" i="2"/>
  <c r="Z231" i="2"/>
  <c r="X231" i="2"/>
  <c r="U231" i="2"/>
  <c r="T231" i="2"/>
  <c r="R231" i="2"/>
  <c r="P231" i="2"/>
  <c r="N231" i="2"/>
  <c r="L231" i="2"/>
  <c r="J231" i="2"/>
  <c r="CE230" i="2"/>
  <c r="CD230" i="2"/>
  <c r="CB230" i="2"/>
  <c r="BZ230" i="2"/>
  <c r="BX230" i="2"/>
  <c r="BV230" i="2"/>
  <c r="BT230" i="2"/>
  <c r="BR230" i="2"/>
  <c r="BP230" i="2"/>
  <c r="BN230" i="2"/>
  <c r="BL230" i="2"/>
  <c r="BJ230" i="2"/>
  <c r="BH230" i="2"/>
  <c r="BF230" i="2"/>
  <c r="BD230" i="2"/>
  <c r="BB230" i="2"/>
  <c r="AZ230" i="2"/>
  <c r="AX230" i="2"/>
  <c r="AU230" i="2"/>
  <c r="AT230" i="2"/>
  <c r="AR230" i="2"/>
  <c r="AP230" i="2"/>
  <c r="AN230" i="2"/>
  <c r="AL230" i="2"/>
  <c r="AJ230" i="2"/>
  <c r="AH230" i="2"/>
  <c r="AF230" i="2"/>
  <c r="AD230" i="2"/>
  <c r="AB230" i="2"/>
  <c r="Z230" i="2"/>
  <c r="X230" i="2"/>
  <c r="AV230" i="2" s="1"/>
  <c r="U230" i="2"/>
  <c r="T230" i="2"/>
  <c r="R230" i="2"/>
  <c r="P230" i="2"/>
  <c r="N230" i="2"/>
  <c r="L230" i="2"/>
  <c r="J230" i="2"/>
  <c r="CE229" i="2"/>
  <c r="CD229" i="2"/>
  <c r="CB229" i="2"/>
  <c r="BZ229" i="2"/>
  <c r="BX229" i="2"/>
  <c r="BV229" i="2"/>
  <c r="BT229" i="2"/>
  <c r="BR229" i="2"/>
  <c r="BP229" i="2"/>
  <c r="BN229" i="2"/>
  <c r="BL229" i="2"/>
  <c r="BJ229" i="2"/>
  <c r="BH229" i="2"/>
  <c r="BF229" i="2"/>
  <c r="BD229" i="2"/>
  <c r="BB229" i="2"/>
  <c r="AZ229" i="2"/>
  <c r="CF229" i="2" s="1"/>
  <c r="AX229" i="2"/>
  <c r="AU229" i="2"/>
  <c r="AT229" i="2"/>
  <c r="AR229" i="2"/>
  <c r="AP229" i="2"/>
  <c r="AN229" i="2"/>
  <c r="AL229" i="2"/>
  <c r="AJ229" i="2"/>
  <c r="AH229" i="2"/>
  <c r="AF229" i="2"/>
  <c r="AD229" i="2"/>
  <c r="AB229" i="2"/>
  <c r="AV229" i="2" s="1"/>
  <c r="Z229" i="2"/>
  <c r="X229" i="2"/>
  <c r="U229" i="2"/>
  <c r="T229" i="2"/>
  <c r="R229" i="2"/>
  <c r="P229" i="2"/>
  <c r="N229" i="2"/>
  <c r="L229" i="2"/>
  <c r="J229" i="2"/>
  <c r="CE228" i="2"/>
  <c r="CD228" i="2"/>
  <c r="CB228" i="2"/>
  <c r="BZ228" i="2"/>
  <c r="BX228" i="2"/>
  <c r="BV228" i="2"/>
  <c r="BT228" i="2"/>
  <c r="BR228" i="2"/>
  <c r="BP228" i="2"/>
  <c r="BN228" i="2"/>
  <c r="BL228" i="2"/>
  <c r="BJ228" i="2"/>
  <c r="BH228" i="2"/>
  <c r="BF228" i="2"/>
  <c r="BD228" i="2"/>
  <c r="BB228" i="2"/>
  <c r="AZ228" i="2"/>
  <c r="AX228" i="2"/>
  <c r="CF228" i="2" s="1"/>
  <c r="AU228" i="2"/>
  <c r="AT228" i="2"/>
  <c r="AR228" i="2"/>
  <c r="AP228" i="2"/>
  <c r="AN228" i="2"/>
  <c r="AL228" i="2"/>
  <c r="AJ228" i="2"/>
  <c r="AH228" i="2"/>
  <c r="AF228" i="2"/>
  <c r="AD228" i="2"/>
  <c r="AB228" i="2"/>
  <c r="Z228" i="2"/>
  <c r="X228" i="2"/>
  <c r="U228" i="2"/>
  <c r="T228" i="2"/>
  <c r="R228" i="2"/>
  <c r="P228" i="2"/>
  <c r="N228" i="2"/>
  <c r="L228" i="2"/>
  <c r="J228" i="2"/>
  <c r="CE227" i="2"/>
  <c r="CD227" i="2"/>
  <c r="CB227" i="2"/>
  <c r="BZ227" i="2"/>
  <c r="BX227" i="2"/>
  <c r="BV227" i="2"/>
  <c r="BT227" i="2"/>
  <c r="BR227" i="2"/>
  <c r="BP227" i="2"/>
  <c r="BN227" i="2"/>
  <c r="BL227" i="2"/>
  <c r="BJ227" i="2"/>
  <c r="BH227" i="2"/>
  <c r="BF227" i="2"/>
  <c r="BD227" i="2"/>
  <c r="BB227" i="2"/>
  <c r="AZ227" i="2"/>
  <c r="AX227" i="2"/>
  <c r="CF227" i="2" s="1"/>
  <c r="AU227" i="2"/>
  <c r="AT227" i="2"/>
  <c r="AR227" i="2"/>
  <c r="AP227" i="2"/>
  <c r="AN227" i="2"/>
  <c r="AL227" i="2"/>
  <c r="AJ227" i="2"/>
  <c r="AH227" i="2"/>
  <c r="AF227" i="2"/>
  <c r="AD227" i="2"/>
  <c r="AB227" i="2"/>
  <c r="Z227" i="2"/>
  <c r="X227" i="2"/>
  <c r="U227" i="2"/>
  <c r="T227" i="2"/>
  <c r="R227" i="2"/>
  <c r="P227" i="2"/>
  <c r="N227" i="2"/>
  <c r="L227" i="2"/>
  <c r="J227" i="2"/>
  <c r="V227" i="2" s="1"/>
  <c r="CE226" i="2"/>
  <c r="AU226" i="2"/>
  <c r="U226" i="2"/>
  <c r="CG226" i="2" s="1"/>
  <c r="H226" i="2"/>
  <c r="BZ226" i="2" s="1"/>
  <c r="CE225" i="2"/>
  <c r="CD225" i="2"/>
  <c r="CB225" i="2"/>
  <c r="BN225" i="2"/>
  <c r="BL225" i="2"/>
  <c r="BD225" i="2"/>
  <c r="AU225" i="2"/>
  <c r="U225" i="2"/>
  <c r="CG225" i="2" s="1"/>
  <c r="H225" i="2"/>
  <c r="BV225" i="2" s="1"/>
  <c r="BZ225" i="2"/>
  <c r="G225" i="2"/>
  <c r="Z225" i="2" s="1"/>
  <c r="AR225" i="2"/>
  <c r="F225" i="2"/>
  <c r="N225" i="2"/>
  <c r="CE224" i="2"/>
  <c r="CD224" i="2"/>
  <c r="CB224" i="2"/>
  <c r="BZ224" i="2"/>
  <c r="BX224" i="2"/>
  <c r="BV224" i="2"/>
  <c r="BT224" i="2"/>
  <c r="BR224" i="2"/>
  <c r="BP224" i="2"/>
  <c r="BN224" i="2"/>
  <c r="BL224" i="2"/>
  <c r="BJ224" i="2"/>
  <c r="BH224" i="2"/>
  <c r="BF224" i="2"/>
  <c r="BD224" i="2"/>
  <c r="BB224" i="2"/>
  <c r="AZ224" i="2"/>
  <c r="CF224" i="2"/>
  <c r="AX224" i="2"/>
  <c r="AU224" i="2"/>
  <c r="AT224" i="2"/>
  <c r="AR224" i="2"/>
  <c r="AP224" i="2"/>
  <c r="AN224" i="2"/>
  <c r="AL224" i="2"/>
  <c r="AJ224" i="2"/>
  <c r="AH224" i="2"/>
  <c r="AF224" i="2"/>
  <c r="AD224" i="2"/>
  <c r="AB224" i="2"/>
  <c r="AV224" i="2" s="1"/>
  <c r="Z224" i="2"/>
  <c r="X224" i="2"/>
  <c r="U224" i="2"/>
  <c r="T224" i="2"/>
  <c r="R224" i="2"/>
  <c r="P224" i="2"/>
  <c r="N224" i="2"/>
  <c r="L224" i="2"/>
  <c r="J224" i="2"/>
  <c r="CE223" i="2"/>
  <c r="AU223" i="2"/>
  <c r="U223" i="2"/>
  <c r="G223" i="2"/>
  <c r="AT223" i="2" s="1"/>
  <c r="CE222" i="2"/>
  <c r="AU222" i="2"/>
  <c r="AH222" i="2"/>
  <c r="Z222" i="2"/>
  <c r="U222" i="2"/>
  <c r="H222" i="2"/>
  <c r="G222" i="2"/>
  <c r="AF222" i="2" s="1"/>
  <c r="AT222" i="2"/>
  <c r="F222" i="2"/>
  <c r="CE221" i="2"/>
  <c r="CD221" i="2"/>
  <c r="CB221" i="2"/>
  <c r="BZ221" i="2"/>
  <c r="BX221" i="2"/>
  <c r="BV221" i="2"/>
  <c r="BT221" i="2"/>
  <c r="BR221" i="2"/>
  <c r="BP221" i="2"/>
  <c r="BN221" i="2"/>
  <c r="BL221" i="2"/>
  <c r="BJ221" i="2"/>
  <c r="BH221" i="2"/>
  <c r="BF221" i="2"/>
  <c r="BD221" i="2"/>
  <c r="BB221" i="2"/>
  <c r="AZ221" i="2"/>
  <c r="AX221" i="2"/>
  <c r="AU221" i="2"/>
  <c r="AT221" i="2"/>
  <c r="AR221" i="2"/>
  <c r="AP221" i="2"/>
  <c r="AN221" i="2"/>
  <c r="AL221" i="2"/>
  <c r="AJ221" i="2"/>
  <c r="AH221" i="2"/>
  <c r="AF221" i="2"/>
  <c r="AD221" i="2"/>
  <c r="AB221" i="2"/>
  <c r="Z221" i="2"/>
  <c r="X221" i="2"/>
  <c r="AV221" i="2" s="1"/>
  <c r="U221" i="2"/>
  <c r="T221" i="2"/>
  <c r="R221" i="2"/>
  <c r="P221" i="2"/>
  <c r="N221" i="2"/>
  <c r="L221" i="2"/>
  <c r="J221" i="2"/>
  <c r="CE220" i="2"/>
  <c r="BT220" i="2"/>
  <c r="BL220" i="2"/>
  <c r="AU220" i="2"/>
  <c r="U220" i="2"/>
  <c r="H220" i="2"/>
  <c r="BV220" i="2" s="1"/>
  <c r="BZ220" i="2"/>
  <c r="G220" i="2"/>
  <c r="F220" i="2"/>
  <c r="N220" i="2"/>
  <c r="CE219" i="2"/>
  <c r="CD219" i="2"/>
  <c r="CB219" i="2"/>
  <c r="BZ219" i="2"/>
  <c r="BX219" i="2"/>
  <c r="BV219" i="2"/>
  <c r="BT219" i="2"/>
  <c r="BR219" i="2"/>
  <c r="BP219" i="2"/>
  <c r="BN219" i="2"/>
  <c r="BL219" i="2"/>
  <c r="BJ219" i="2"/>
  <c r="BH219" i="2"/>
  <c r="BF219" i="2"/>
  <c r="BD219" i="2"/>
  <c r="BB219" i="2"/>
  <c r="AZ219" i="2"/>
  <c r="AX219" i="2"/>
  <c r="AU219" i="2"/>
  <c r="AT219" i="2"/>
  <c r="AR219" i="2"/>
  <c r="AP219" i="2"/>
  <c r="AN219" i="2"/>
  <c r="AL219" i="2"/>
  <c r="AJ219" i="2"/>
  <c r="AH219" i="2"/>
  <c r="AF219" i="2"/>
  <c r="AD219" i="2"/>
  <c r="AB219" i="2"/>
  <c r="Z219" i="2"/>
  <c r="X219" i="2"/>
  <c r="U219" i="2"/>
  <c r="T219" i="2"/>
  <c r="R219" i="2"/>
  <c r="P219" i="2"/>
  <c r="N219" i="2"/>
  <c r="L219" i="2"/>
  <c r="J219" i="2"/>
  <c r="CE218" i="2"/>
  <c r="CD218" i="2"/>
  <c r="CB218" i="2"/>
  <c r="BZ218" i="2"/>
  <c r="BX218" i="2"/>
  <c r="BV218" i="2"/>
  <c r="BT218" i="2"/>
  <c r="BR218" i="2"/>
  <c r="BP218" i="2"/>
  <c r="BN218" i="2"/>
  <c r="BL218" i="2"/>
  <c r="BJ218" i="2"/>
  <c r="BH218" i="2"/>
  <c r="BF218" i="2"/>
  <c r="BD218" i="2"/>
  <c r="BB218" i="2"/>
  <c r="AZ218" i="2"/>
  <c r="AX218" i="2"/>
  <c r="AU218" i="2"/>
  <c r="AT218" i="2"/>
  <c r="AR218" i="2"/>
  <c r="AP218" i="2"/>
  <c r="AN218" i="2"/>
  <c r="AL218" i="2"/>
  <c r="AJ218" i="2"/>
  <c r="AH218" i="2"/>
  <c r="AF218" i="2"/>
  <c r="AD218" i="2"/>
  <c r="AB218" i="2"/>
  <c r="Z218" i="2"/>
  <c r="X218" i="2"/>
  <c r="AV218" i="2" s="1"/>
  <c r="U218" i="2"/>
  <c r="T218" i="2"/>
  <c r="R218" i="2"/>
  <c r="P218" i="2"/>
  <c r="N218" i="2"/>
  <c r="L218" i="2"/>
  <c r="J218" i="2"/>
  <c r="CE217" i="2"/>
  <c r="BN217" i="2"/>
  <c r="AU217" i="2"/>
  <c r="U217" i="2"/>
  <c r="H217" i="2"/>
  <c r="BV217" i="2" s="1"/>
  <c r="BZ217" i="2"/>
  <c r="G217" i="2"/>
  <c r="Z217" i="2" s="1"/>
  <c r="AR217" i="2"/>
  <c r="F217" i="2"/>
  <c r="N217" i="2"/>
  <c r="CE216" i="2"/>
  <c r="AU216" i="2"/>
  <c r="AP216" i="2"/>
  <c r="AH216" i="2"/>
  <c r="AD216" i="2"/>
  <c r="U216" i="2"/>
  <c r="CG216" i="2" s="1"/>
  <c r="R216" i="2"/>
  <c r="J216" i="2"/>
  <c r="H216" i="2"/>
  <c r="BZ216" i="2"/>
  <c r="G216" i="2"/>
  <c r="AL216" i="2" s="1"/>
  <c r="AR216" i="2"/>
  <c r="F216" i="2"/>
  <c r="P216" i="2" s="1"/>
  <c r="N216" i="2"/>
  <c r="CE215" i="2"/>
  <c r="CD215" i="2"/>
  <c r="BL215" i="2"/>
  <c r="AU215" i="2"/>
  <c r="U215" i="2"/>
  <c r="H215" i="2"/>
  <c r="BV215" i="2" s="1"/>
  <c r="BZ215" i="2"/>
  <c r="G215" i="2"/>
  <c r="F215" i="2"/>
  <c r="N215" i="2" s="1"/>
  <c r="CE214" i="2"/>
  <c r="AU214" i="2"/>
  <c r="AN214" i="2"/>
  <c r="X214" i="2"/>
  <c r="U214" i="2"/>
  <c r="H214" i="2"/>
  <c r="BZ214" i="2" s="1"/>
  <c r="G214" i="2"/>
  <c r="AL214" i="2" s="1"/>
  <c r="F214" i="2"/>
  <c r="CE213" i="2"/>
  <c r="CD213" i="2"/>
  <c r="CB213" i="2"/>
  <c r="BN213" i="2"/>
  <c r="BL213" i="2"/>
  <c r="BD213" i="2"/>
  <c r="AU213" i="2"/>
  <c r="U213" i="2"/>
  <c r="CG213" i="2" s="1"/>
  <c r="H213" i="2"/>
  <c r="BV213" i="2" s="1"/>
  <c r="BZ213" i="2"/>
  <c r="G213" i="2"/>
  <c r="Z213" i="2" s="1"/>
  <c r="AR213" i="2"/>
  <c r="F213" i="2"/>
  <c r="N213" i="2"/>
  <c r="CE212" i="2"/>
  <c r="AU212" i="2"/>
  <c r="AP212" i="2"/>
  <c r="AN212" i="2"/>
  <c r="AH212" i="2"/>
  <c r="AD212" i="2"/>
  <c r="X212" i="2"/>
  <c r="U212" i="2"/>
  <c r="CG212" i="2" s="1"/>
  <c r="J212" i="2"/>
  <c r="H212" i="2"/>
  <c r="BZ212" i="2"/>
  <c r="G212" i="2"/>
  <c r="AL212" i="2" s="1"/>
  <c r="AR212" i="2"/>
  <c r="F212" i="2"/>
  <c r="P212" i="2" s="1"/>
  <c r="N212" i="2"/>
  <c r="CE211" i="2"/>
  <c r="CD211" i="2"/>
  <c r="CB211" i="2"/>
  <c r="BZ211" i="2"/>
  <c r="BX211" i="2"/>
  <c r="BV211" i="2"/>
  <c r="BT211" i="2"/>
  <c r="BR211" i="2"/>
  <c r="BP211" i="2"/>
  <c r="BN211" i="2"/>
  <c r="BL211" i="2"/>
  <c r="BJ211" i="2"/>
  <c r="BH211" i="2"/>
  <c r="BF211" i="2"/>
  <c r="BD211" i="2"/>
  <c r="BB211" i="2"/>
  <c r="AZ211" i="2"/>
  <c r="AX211" i="2"/>
  <c r="AU211" i="2"/>
  <c r="AT211" i="2"/>
  <c r="AR211" i="2"/>
  <c r="AP211" i="2"/>
  <c r="AN211" i="2"/>
  <c r="AL211" i="2"/>
  <c r="AJ211" i="2"/>
  <c r="AH211" i="2"/>
  <c r="AF211" i="2"/>
  <c r="AD211" i="2"/>
  <c r="AB211" i="2"/>
  <c r="Z211" i="2"/>
  <c r="X211" i="2"/>
  <c r="AV211" i="2" s="1"/>
  <c r="U211" i="2"/>
  <c r="T211" i="2"/>
  <c r="R211" i="2"/>
  <c r="P211" i="2"/>
  <c r="N211" i="2"/>
  <c r="L211" i="2"/>
  <c r="J211" i="2"/>
  <c r="CE210" i="2"/>
  <c r="CD210" i="2"/>
  <c r="CB210" i="2"/>
  <c r="BZ210" i="2"/>
  <c r="BX210" i="2"/>
  <c r="BV210" i="2"/>
  <c r="BT210" i="2"/>
  <c r="BR210" i="2"/>
  <c r="BP210" i="2"/>
  <c r="BN210" i="2"/>
  <c r="BL210" i="2"/>
  <c r="BJ210" i="2"/>
  <c r="BH210" i="2"/>
  <c r="BF210" i="2"/>
  <c r="BD210" i="2"/>
  <c r="BB210" i="2"/>
  <c r="CF210" i="2"/>
  <c r="AZ210" i="2"/>
  <c r="AX210" i="2"/>
  <c r="AU210" i="2"/>
  <c r="CG210" i="2"/>
  <c r="AT210" i="2"/>
  <c r="AR210" i="2"/>
  <c r="AP210" i="2"/>
  <c r="AN210" i="2"/>
  <c r="AL210" i="2"/>
  <c r="AJ210" i="2"/>
  <c r="AH210" i="2"/>
  <c r="AF210" i="2"/>
  <c r="AD210" i="2"/>
  <c r="AB210" i="2"/>
  <c r="Z210" i="2"/>
  <c r="X210" i="2"/>
  <c r="AV210" i="2" s="1"/>
  <c r="U210" i="2"/>
  <c r="T210" i="2"/>
  <c r="R210" i="2"/>
  <c r="P210" i="2"/>
  <c r="N210" i="2"/>
  <c r="L210" i="2"/>
  <c r="J210" i="2"/>
  <c r="CE209" i="2"/>
  <c r="CD209" i="2"/>
  <c r="CB209" i="2"/>
  <c r="BZ209" i="2"/>
  <c r="BX209" i="2"/>
  <c r="BV209" i="2"/>
  <c r="BT209" i="2"/>
  <c r="BR209" i="2"/>
  <c r="BP209" i="2"/>
  <c r="BN209" i="2"/>
  <c r="BL209" i="2"/>
  <c r="BJ209" i="2"/>
  <c r="BH209" i="2"/>
  <c r="BF209" i="2"/>
  <c r="BD209" i="2"/>
  <c r="BB209" i="2"/>
  <c r="AZ209" i="2"/>
  <c r="AX209" i="2"/>
  <c r="AU209" i="2"/>
  <c r="AT209" i="2"/>
  <c r="AR209" i="2"/>
  <c r="AP209" i="2"/>
  <c r="AN209" i="2"/>
  <c r="AL209" i="2"/>
  <c r="AJ209" i="2"/>
  <c r="AH209" i="2"/>
  <c r="AF209" i="2"/>
  <c r="AD209" i="2"/>
  <c r="AB209" i="2"/>
  <c r="Z209" i="2"/>
  <c r="X209" i="2"/>
  <c r="U209" i="2"/>
  <c r="T209" i="2"/>
  <c r="R209" i="2"/>
  <c r="P209" i="2"/>
  <c r="N209" i="2"/>
  <c r="L209" i="2"/>
  <c r="J209" i="2"/>
  <c r="CE208" i="2"/>
  <c r="CD208" i="2"/>
  <c r="CB208" i="2"/>
  <c r="BZ208" i="2"/>
  <c r="BX208" i="2"/>
  <c r="BV208" i="2"/>
  <c r="BT208" i="2"/>
  <c r="BR208" i="2"/>
  <c r="BP208" i="2"/>
  <c r="BN208" i="2"/>
  <c r="BL208" i="2"/>
  <c r="BJ208" i="2"/>
  <c r="BH208" i="2"/>
  <c r="BF208" i="2"/>
  <c r="BD208" i="2"/>
  <c r="BB208" i="2"/>
  <c r="AZ208" i="2"/>
  <c r="AX208" i="2"/>
  <c r="AU208" i="2"/>
  <c r="AT208" i="2"/>
  <c r="AR208" i="2"/>
  <c r="AP208" i="2"/>
  <c r="AN208" i="2"/>
  <c r="AL208" i="2"/>
  <c r="AJ208" i="2"/>
  <c r="AH208" i="2"/>
  <c r="AF208" i="2"/>
  <c r="AD208" i="2"/>
  <c r="AB208" i="2"/>
  <c r="Z208" i="2"/>
  <c r="AV208" i="2" s="1"/>
  <c r="X208" i="2"/>
  <c r="U208" i="2"/>
  <c r="T208" i="2"/>
  <c r="R208" i="2"/>
  <c r="P208" i="2"/>
  <c r="N208" i="2"/>
  <c r="L208" i="2"/>
  <c r="V208" i="2" s="1"/>
  <c r="J208" i="2"/>
  <c r="CE207" i="2"/>
  <c r="CD207" i="2"/>
  <c r="CB207" i="2"/>
  <c r="BZ207" i="2"/>
  <c r="BX207" i="2"/>
  <c r="BV207" i="2"/>
  <c r="BT207" i="2"/>
  <c r="BR207" i="2"/>
  <c r="BP207" i="2"/>
  <c r="BN207" i="2"/>
  <c r="BL207" i="2"/>
  <c r="BJ207" i="2"/>
  <c r="BH207" i="2"/>
  <c r="BF207" i="2"/>
  <c r="BD207" i="2"/>
  <c r="BB207" i="2"/>
  <c r="AZ207" i="2"/>
  <c r="AX207" i="2"/>
  <c r="AU207" i="2"/>
  <c r="AT207" i="2"/>
  <c r="AR207" i="2"/>
  <c r="AP207" i="2"/>
  <c r="AN207" i="2"/>
  <c r="AL207" i="2"/>
  <c r="AJ207" i="2"/>
  <c r="AH207" i="2"/>
  <c r="AF207" i="2"/>
  <c r="AD207" i="2"/>
  <c r="AB207" i="2"/>
  <c r="Z207" i="2"/>
  <c r="X207" i="2"/>
  <c r="U207" i="2"/>
  <c r="T207" i="2"/>
  <c r="R207" i="2"/>
  <c r="P207" i="2"/>
  <c r="N207" i="2"/>
  <c r="L207" i="2"/>
  <c r="J207" i="2"/>
  <c r="CE206" i="2"/>
  <c r="CD206" i="2"/>
  <c r="CB206" i="2"/>
  <c r="BZ206" i="2"/>
  <c r="BX206" i="2"/>
  <c r="BV206" i="2"/>
  <c r="BT206" i="2"/>
  <c r="BR206" i="2"/>
  <c r="BP206" i="2"/>
  <c r="BN206" i="2"/>
  <c r="BL206" i="2"/>
  <c r="BJ206" i="2"/>
  <c r="BH206" i="2"/>
  <c r="BF206" i="2"/>
  <c r="BD206" i="2"/>
  <c r="BB206" i="2"/>
  <c r="CF206" i="2"/>
  <c r="AZ206" i="2"/>
  <c r="AX206" i="2"/>
  <c r="AU206" i="2"/>
  <c r="CG206" i="2"/>
  <c r="AT206" i="2"/>
  <c r="AR206" i="2"/>
  <c r="AP206" i="2"/>
  <c r="AN206" i="2"/>
  <c r="AL206" i="2"/>
  <c r="AJ206" i="2"/>
  <c r="AH206" i="2"/>
  <c r="AF206" i="2"/>
  <c r="AD206" i="2"/>
  <c r="AB206" i="2"/>
  <c r="Z206" i="2"/>
  <c r="X206" i="2"/>
  <c r="AV206" i="2" s="1"/>
  <c r="U206" i="2"/>
  <c r="T206" i="2"/>
  <c r="R206" i="2"/>
  <c r="P206" i="2"/>
  <c r="N206" i="2"/>
  <c r="L206" i="2"/>
  <c r="J206" i="2"/>
  <c r="CE205" i="2"/>
  <c r="CD205" i="2"/>
  <c r="CB205" i="2"/>
  <c r="BZ205" i="2"/>
  <c r="BX205" i="2"/>
  <c r="BV205" i="2"/>
  <c r="BT205" i="2"/>
  <c r="BR205" i="2"/>
  <c r="BP205" i="2"/>
  <c r="BN205" i="2"/>
  <c r="BL205" i="2"/>
  <c r="BJ205" i="2"/>
  <c r="BH205" i="2"/>
  <c r="BF205" i="2"/>
  <c r="BD205" i="2"/>
  <c r="BB205" i="2"/>
  <c r="AZ205" i="2"/>
  <c r="AX205" i="2"/>
  <c r="AU205" i="2"/>
  <c r="AT205" i="2"/>
  <c r="AR205" i="2"/>
  <c r="AP205" i="2"/>
  <c r="AN205" i="2"/>
  <c r="AL205" i="2"/>
  <c r="AJ205" i="2"/>
  <c r="AH205" i="2"/>
  <c r="AF205" i="2"/>
  <c r="AD205" i="2"/>
  <c r="AB205" i="2"/>
  <c r="Z205" i="2"/>
  <c r="X205" i="2"/>
  <c r="AV205" i="2"/>
  <c r="U205" i="2"/>
  <c r="T205" i="2"/>
  <c r="R205" i="2"/>
  <c r="P205" i="2"/>
  <c r="N205" i="2"/>
  <c r="L205" i="2"/>
  <c r="J205" i="2"/>
  <c r="CE204" i="2"/>
  <c r="AU204" i="2"/>
  <c r="U204" i="2"/>
  <c r="CE203" i="2"/>
  <c r="AU203" i="2"/>
  <c r="X203" i="2"/>
  <c r="U203" i="2"/>
  <c r="H203" i="2"/>
  <c r="BZ203" i="2" s="1"/>
  <c r="G203" i="2"/>
  <c r="AF203" i="2" s="1"/>
  <c r="F203" i="2"/>
  <c r="R203" i="2" s="1"/>
  <c r="CE202" i="2"/>
  <c r="CD202" i="2"/>
  <c r="CB202" i="2"/>
  <c r="BZ202" i="2"/>
  <c r="BX202" i="2"/>
  <c r="BV202" i="2"/>
  <c r="BT202" i="2"/>
  <c r="BR202" i="2"/>
  <c r="BP202" i="2"/>
  <c r="BN202" i="2"/>
  <c r="BL202" i="2"/>
  <c r="BJ202" i="2"/>
  <c r="BH202" i="2"/>
  <c r="BF202" i="2"/>
  <c r="BD202" i="2"/>
  <c r="BB202" i="2"/>
  <c r="AZ202" i="2"/>
  <c r="CF202" i="2" s="1"/>
  <c r="AX202" i="2"/>
  <c r="AU202" i="2"/>
  <c r="AT202" i="2"/>
  <c r="AR202" i="2"/>
  <c r="AP202" i="2"/>
  <c r="AN202" i="2"/>
  <c r="AL202" i="2"/>
  <c r="AJ202" i="2"/>
  <c r="AH202" i="2"/>
  <c r="AF202" i="2"/>
  <c r="AD202" i="2"/>
  <c r="AB202" i="2"/>
  <c r="Z202" i="2"/>
  <c r="X202" i="2"/>
  <c r="U202" i="2"/>
  <c r="CG202" i="2" s="1"/>
  <c r="T202" i="2"/>
  <c r="R202" i="2"/>
  <c r="P202" i="2"/>
  <c r="N202" i="2"/>
  <c r="L202" i="2"/>
  <c r="J202" i="2"/>
  <c r="CE201" i="2"/>
  <c r="AU201" i="2"/>
  <c r="U201" i="2"/>
  <c r="CG201" i="2" s="1"/>
  <c r="CE200" i="2"/>
  <c r="AU200" i="2"/>
  <c r="AP200" i="2"/>
  <c r="AN200" i="2"/>
  <c r="AH200" i="2"/>
  <c r="AD200" i="2"/>
  <c r="X200" i="2"/>
  <c r="U200" i="2"/>
  <c r="H200" i="2"/>
  <c r="BZ200" i="2"/>
  <c r="G200" i="2"/>
  <c r="AL200" i="2" s="1"/>
  <c r="AR200" i="2"/>
  <c r="F200" i="2"/>
  <c r="F201" i="2" s="1"/>
  <c r="N201" i="2" s="1"/>
  <c r="N200" i="2"/>
  <c r="CE199" i="2"/>
  <c r="CD199" i="2"/>
  <c r="CB199" i="2"/>
  <c r="BZ199" i="2"/>
  <c r="BX199" i="2"/>
  <c r="BV199" i="2"/>
  <c r="BT199" i="2"/>
  <c r="BR199" i="2"/>
  <c r="BP199" i="2"/>
  <c r="BN199" i="2"/>
  <c r="BL199" i="2"/>
  <c r="BJ199" i="2"/>
  <c r="BH199" i="2"/>
  <c r="BF199" i="2"/>
  <c r="BD199" i="2"/>
  <c r="BB199" i="2"/>
  <c r="CF199" i="2" s="1"/>
  <c r="AZ199" i="2"/>
  <c r="AX199" i="2"/>
  <c r="AU199" i="2"/>
  <c r="AT199" i="2"/>
  <c r="AR199" i="2"/>
  <c r="AP199" i="2"/>
  <c r="AN199" i="2"/>
  <c r="AL199" i="2"/>
  <c r="AJ199" i="2"/>
  <c r="AH199" i="2"/>
  <c r="AF199" i="2"/>
  <c r="AD199" i="2"/>
  <c r="AB199" i="2"/>
  <c r="Z199" i="2"/>
  <c r="X199" i="2"/>
  <c r="AV199" i="2" s="1"/>
  <c r="U199" i="2"/>
  <c r="T199" i="2"/>
  <c r="R199" i="2"/>
  <c r="P199" i="2"/>
  <c r="N199" i="2"/>
  <c r="L199" i="2"/>
  <c r="J199" i="2"/>
  <c r="CE198" i="2"/>
  <c r="BZ198" i="2"/>
  <c r="BV198" i="2"/>
  <c r="BR198" i="2"/>
  <c r="BL198" i="2"/>
  <c r="BF198" i="2"/>
  <c r="BD198" i="2"/>
  <c r="AU198" i="2"/>
  <c r="AH198" i="2"/>
  <c r="U198" i="2"/>
  <c r="R198" i="2"/>
  <c r="J198" i="2"/>
  <c r="H198" i="2"/>
  <c r="CD198" i="2" s="1"/>
  <c r="BX198" i="2"/>
  <c r="G198" i="2"/>
  <c r="AF198" i="2" s="1"/>
  <c r="AT198" i="2"/>
  <c r="F198" i="2"/>
  <c r="T198" i="2"/>
  <c r="CE197" i="2"/>
  <c r="CD197" i="2"/>
  <c r="CB197" i="2"/>
  <c r="BZ197" i="2"/>
  <c r="BX197" i="2"/>
  <c r="BV197" i="2"/>
  <c r="BT197" i="2"/>
  <c r="BR197" i="2"/>
  <c r="BP197" i="2"/>
  <c r="BN197" i="2"/>
  <c r="BL197" i="2"/>
  <c r="BJ197" i="2"/>
  <c r="BH197" i="2"/>
  <c r="BF197" i="2"/>
  <c r="BD197" i="2"/>
  <c r="BB197" i="2"/>
  <c r="AZ197" i="2"/>
  <c r="AX197" i="2"/>
  <c r="CF197" i="2" s="1"/>
  <c r="AU197" i="2"/>
  <c r="AT197" i="2"/>
  <c r="AR197" i="2"/>
  <c r="AP197" i="2"/>
  <c r="AN197" i="2"/>
  <c r="AL197" i="2"/>
  <c r="AJ197" i="2"/>
  <c r="AH197" i="2"/>
  <c r="AF197" i="2"/>
  <c r="AD197" i="2"/>
  <c r="AB197" i="2"/>
  <c r="Z197" i="2"/>
  <c r="X197" i="2"/>
  <c r="U197" i="2"/>
  <c r="T197" i="2"/>
  <c r="R197" i="2"/>
  <c r="P197" i="2"/>
  <c r="N197" i="2"/>
  <c r="L197" i="2"/>
  <c r="J197" i="2"/>
  <c r="V197" i="2" s="1"/>
  <c r="CE196" i="2"/>
  <c r="CD196" i="2"/>
  <c r="CB196" i="2"/>
  <c r="BZ196" i="2"/>
  <c r="BX196" i="2"/>
  <c r="BV196" i="2"/>
  <c r="BT196" i="2"/>
  <c r="BR196" i="2"/>
  <c r="BP196" i="2"/>
  <c r="BN196" i="2"/>
  <c r="BL196" i="2"/>
  <c r="BJ196" i="2"/>
  <c r="BH196" i="2"/>
  <c r="BF196" i="2"/>
  <c r="BD196" i="2"/>
  <c r="BB196" i="2"/>
  <c r="CF196" i="2" s="1"/>
  <c r="AZ196" i="2"/>
  <c r="AX196" i="2"/>
  <c r="AU196" i="2"/>
  <c r="AT196" i="2"/>
  <c r="AR196" i="2"/>
  <c r="AP196" i="2"/>
  <c r="AN196" i="2"/>
  <c r="AL196" i="2"/>
  <c r="AJ196" i="2"/>
  <c r="AH196" i="2"/>
  <c r="AF196" i="2"/>
  <c r="AD196" i="2"/>
  <c r="AB196" i="2"/>
  <c r="Z196" i="2"/>
  <c r="X196" i="2"/>
  <c r="U196" i="2"/>
  <c r="T196" i="2"/>
  <c r="R196" i="2"/>
  <c r="P196" i="2"/>
  <c r="N196" i="2"/>
  <c r="L196" i="2"/>
  <c r="J196" i="2"/>
  <c r="CE195" i="2"/>
  <c r="BZ195" i="2"/>
  <c r="BV195" i="2"/>
  <c r="BR195" i="2"/>
  <c r="BL195" i="2"/>
  <c r="BF195" i="2"/>
  <c r="BD195" i="2"/>
  <c r="AU195" i="2"/>
  <c r="AH195" i="2"/>
  <c r="U195" i="2"/>
  <c r="R195" i="2"/>
  <c r="J195" i="2"/>
  <c r="H195" i="2"/>
  <c r="CD195" i="2" s="1"/>
  <c r="BX195" i="2"/>
  <c r="G195" i="2"/>
  <c r="AF195" i="2" s="1"/>
  <c r="AT195" i="2"/>
  <c r="F195" i="2"/>
  <c r="T195" i="2"/>
  <c r="CE194" i="2"/>
  <c r="AU194" i="2"/>
  <c r="U194" i="2"/>
  <c r="H194" i="2"/>
  <c r="G194" i="2"/>
  <c r="AT194" i="2" s="1"/>
  <c r="F194" i="2"/>
  <c r="R194" i="2" s="1"/>
  <c r="CE193" i="2"/>
  <c r="BR193" i="2"/>
  <c r="AU193" i="2"/>
  <c r="AH193" i="2"/>
  <c r="Z193" i="2"/>
  <c r="U193" i="2"/>
  <c r="H193" i="2"/>
  <c r="G193" i="2"/>
  <c r="AF193" i="2" s="1"/>
  <c r="AT193" i="2"/>
  <c r="F193" i="2"/>
  <c r="CE192" i="2"/>
  <c r="BN192" i="2"/>
  <c r="AU192" i="2"/>
  <c r="U192" i="2"/>
  <c r="H192" i="2"/>
  <c r="CD192" i="2" s="1"/>
  <c r="G192" i="2"/>
  <c r="AT192" i="2" s="1"/>
  <c r="F192" i="2"/>
  <c r="N192" i="2" s="1"/>
  <c r="CE191" i="2"/>
  <c r="BZ191" i="2"/>
  <c r="BV191" i="2"/>
  <c r="BL191" i="2"/>
  <c r="BF191" i="2"/>
  <c r="AU191" i="2"/>
  <c r="AP191" i="2"/>
  <c r="U191" i="2"/>
  <c r="R191" i="2"/>
  <c r="H191" i="2"/>
  <c r="CD191" i="2" s="1"/>
  <c r="BX191" i="2"/>
  <c r="G191" i="2"/>
  <c r="F191" i="2"/>
  <c r="J191" i="2" s="1"/>
  <c r="T191" i="2"/>
  <c r="CE190" i="2"/>
  <c r="AU190" i="2"/>
  <c r="U190" i="2"/>
  <c r="H190" i="2"/>
  <c r="CD190" i="2" s="1"/>
  <c r="G190" i="2"/>
  <c r="AT190" i="2" s="1"/>
  <c r="F190" i="2"/>
  <c r="N190" i="2" s="1"/>
  <c r="CE189" i="2"/>
  <c r="CD189" i="2"/>
  <c r="CB189" i="2"/>
  <c r="BZ189" i="2"/>
  <c r="BX189" i="2"/>
  <c r="BV189" i="2"/>
  <c r="BT189" i="2"/>
  <c r="BR189" i="2"/>
  <c r="BP189" i="2"/>
  <c r="BN189" i="2"/>
  <c r="BL189" i="2"/>
  <c r="BJ189" i="2"/>
  <c r="BH189" i="2"/>
  <c r="BF189" i="2"/>
  <c r="BD189" i="2"/>
  <c r="BB189" i="2"/>
  <c r="AZ189" i="2"/>
  <c r="AX189" i="2"/>
  <c r="AU189" i="2"/>
  <c r="AT189" i="2"/>
  <c r="AR189" i="2"/>
  <c r="AP189" i="2"/>
  <c r="AN189" i="2"/>
  <c r="AL189" i="2"/>
  <c r="AJ189" i="2"/>
  <c r="AH189" i="2"/>
  <c r="AF189" i="2"/>
  <c r="AD189" i="2"/>
  <c r="AB189" i="2"/>
  <c r="Z189" i="2"/>
  <c r="X189" i="2"/>
  <c r="U189" i="2"/>
  <c r="T189" i="2"/>
  <c r="R189" i="2"/>
  <c r="P189" i="2"/>
  <c r="N189" i="2"/>
  <c r="L189" i="2"/>
  <c r="J189" i="2"/>
  <c r="CE188" i="2"/>
  <c r="CD188" i="2"/>
  <c r="CB188" i="2"/>
  <c r="BZ188" i="2"/>
  <c r="BX188" i="2"/>
  <c r="BV188" i="2"/>
  <c r="BT188" i="2"/>
  <c r="BR188" i="2"/>
  <c r="BP188" i="2"/>
  <c r="BN188" i="2"/>
  <c r="BL188" i="2"/>
  <c r="BJ188" i="2"/>
  <c r="BH188" i="2"/>
  <c r="BF188" i="2"/>
  <c r="BD188" i="2"/>
  <c r="BB188" i="2"/>
  <c r="AZ188" i="2"/>
  <c r="AX188" i="2"/>
  <c r="AU188" i="2"/>
  <c r="AT188" i="2"/>
  <c r="AR188" i="2"/>
  <c r="AP188" i="2"/>
  <c r="AN188" i="2"/>
  <c r="AL188" i="2"/>
  <c r="AJ188" i="2"/>
  <c r="AH188" i="2"/>
  <c r="AF188" i="2"/>
  <c r="AD188" i="2"/>
  <c r="AB188" i="2"/>
  <c r="Z188" i="2"/>
  <c r="X188" i="2"/>
  <c r="U188" i="2"/>
  <c r="T188" i="2"/>
  <c r="R188" i="2"/>
  <c r="P188" i="2"/>
  <c r="N188" i="2"/>
  <c r="L188" i="2"/>
  <c r="J188" i="2"/>
  <c r="CE187" i="2"/>
  <c r="CD187" i="2"/>
  <c r="CB187" i="2"/>
  <c r="BZ187" i="2"/>
  <c r="BX187" i="2"/>
  <c r="BV187" i="2"/>
  <c r="BT187" i="2"/>
  <c r="BR187" i="2"/>
  <c r="BP187" i="2"/>
  <c r="BN187" i="2"/>
  <c r="BL187" i="2"/>
  <c r="BJ187" i="2"/>
  <c r="BH187" i="2"/>
  <c r="BF187" i="2"/>
  <c r="BD187" i="2"/>
  <c r="BB187" i="2"/>
  <c r="AZ187" i="2"/>
  <c r="AX187" i="2"/>
  <c r="CF187" i="2" s="1"/>
  <c r="AU187" i="2"/>
  <c r="AT187" i="2"/>
  <c r="AR187" i="2"/>
  <c r="AP187" i="2"/>
  <c r="AN187" i="2"/>
  <c r="AL187" i="2"/>
  <c r="AJ187" i="2"/>
  <c r="AH187" i="2"/>
  <c r="AF187" i="2"/>
  <c r="AD187" i="2"/>
  <c r="AB187" i="2"/>
  <c r="Z187" i="2"/>
  <c r="X187" i="2"/>
  <c r="U187" i="2"/>
  <c r="T187" i="2"/>
  <c r="R187" i="2"/>
  <c r="P187" i="2"/>
  <c r="N187" i="2"/>
  <c r="L187" i="2"/>
  <c r="J187" i="2"/>
  <c r="CE186" i="2"/>
  <c r="CD186" i="2"/>
  <c r="CB186" i="2"/>
  <c r="BZ186" i="2"/>
  <c r="BX186" i="2"/>
  <c r="BV186" i="2"/>
  <c r="BT186" i="2"/>
  <c r="BR186" i="2"/>
  <c r="BP186" i="2"/>
  <c r="BN186" i="2"/>
  <c r="BL186" i="2"/>
  <c r="BJ186" i="2"/>
  <c r="BH186" i="2"/>
  <c r="BF186" i="2"/>
  <c r="BD186" i="2"/>
  <c r="BB186" i="2"/>
  <c r="AZ186" i="2"/>
  <c r="AX186" i="2"/>
  <c r="AU186" i="2"/>
  <c r="AT186" i="2"/>
  <c r="AR186" i="2"/>
  <c r="AP186" i="2"/>
  <c r="AN186" i="2"/>
  <c r="AL186" i="2"/>
  <c r="AJ186" i="2"/>
  <c r="AH186" i="2"/>
  <c r="AF186" i="2"/>
  <c r="AD186" i="2"/>
  <c r="AB186" i="2"/>
  <c r="Z186" i="2"/>
  <c r="AV186" i="2"/>
  <c r="X186" i="2"/>
  <c r="U186" i="2"/>
  <c r="CG186" i="2" s="1"/>
  <c r="T186" i="2"/>
  <c r="R186" i="2"/>
  <c r="P186" i="2"/>
  <c r="N186" i="2"/>
  <c r="L186" i="2"/>
  <c r="V186" i="2"/>
  <c r="J186" i="2"/>
  <c r="CE185" i="2"/>
  <c r="CD185" i="2"/>
  <c r="CB185" i="2"/>
  <c r="BZ185" i="2"/>
  <c r="BX185" i="2"/>
  <c r="BV185" i="2"/>
  <c r="BT185" i="2"/>
  <c r="BR185" i="2"/>
  <c r="BP185" i="2"/>
  <c r="BN185" i="2"/>
  <c r="BL185" i="2"/>
  <c r="BJ185" i="2"/>
  <c r="BH185" i="2"/>
  <c r="BF185" i="2"/>
  <c r="BD185" i="2"/>
  <c r="BB185" i="2"/>
  <c r="AZ185" i="2"/>
  <c r="AX185" i="2"/>
  <c r="AU185" i="2"/>
  <c r="AT185" i="2"/>
  <c r="AR185" i="2"/>
  <c r="AP185" i="2"/>
  <c r="AN185" i="2"/>
  <c r="AL185" i="2"/>
  <c r="AJ185" i="2"/>
  <c r="AH185" i="2"/>
  <c r="AF185" i="2"/>
  <c r="AD185" i="2"/>
  <c r="AB185" i="2"/>
  <c r="Z185" i="2"/>
  <c r="X185" i="2"/>
  <c r="U185" i="2"/>
  <c r="T185" i="2"/>
  <c r="R185" i="2"/>
  <c r="P185" i="2"/>
  <c r="N185" i="2"/>
  <c r="L185" i="2"/>
  <c r="J185" i="2"/>
  <c r="CE184" i="2"/>
  <c r="CD184" i="2"/>
  <c r="CB184" i="2"/>
  <c r="BZ184" i="2"/>
  <c r="BX184" i="2"/>
  <c r="BV184" i="2"/>
  <c r="BT184" i="2"/>
  <c r="BR184" i="2"/>
  <c r="BP184" i="2"/>
  <c r="BN184" i="2"/>
  <c r="BL184" i="2"/>
  <c r="BJ184" i="2"/>
  <c r="BH184" i="2"/>
  <c r="BF184" i="2"/>
  <c r="BD184" i="2"/>
  <c r="BB184" i="2"/>
  <c r="AZ184" i="2"/>
  <c r="AX184" i="2"/>
  <c r="AU184" i="2"/>
  <c r="AT184" i="2"/>
  <c r="AR184" i="2"/>
  <c r="AP184" i="2"/>
  <c r="AN184" i="2"/>
  <c r="AL184" i="2"/>
  <c r="AJ184" i="2"/>
  <c r="AH184" i="2"/>
  <c r="AF184" i="2"/>
  <c r="AD184" i="2"/>
  <c r="AB184" i="2"/>
  <c r="Z184" i="2"/>
  <c r="X184" i="2"/>
  <c r="U184" i="2"/>
  <c r="T184" i="2"/>
  <c r="R184" i="2"/>
  <c r="P184" i="2"/>
  <c r="N184" i="2"/>
  <c r="L184" i="2"/>
  <c r="V184" i="2" s="1"/>
  <c r="J184" i="2"/>
  <c r="CE183" i="2"/>
  <c r="CD183" i="2"/>
  <c r="CB183" i="2"/>
  <c r="BZ183" i="2"/>
  <c r="BX183" i="2"/>
  <c r="BV183" i="2"/>
  <c r="BT183" i="2"/>
  <c r="BR183" i="2"/>
  <c r="BP183" i="2"/>
  <c r="BN183" i="2"/>
  <c r="BL183" i="2"/>
  <c r="BJ183" i="2"/>
  <c r="BH183" i="2"/>
  <c r="BF183" i="2"/>
  <c r="BD183" i="2"/>
  <c r="BB183" i="2"/>
  <c r="AZ183" i="2"/>
  <c r="AX183" i="2"/>
  <c r="AU183" i="2"/>
  <c r="CG183" i="2" s="1"/>
  <c r="AT183" i="2"/>
  <c r="AR183" i="2"/>
  <c r="AP183" i="2"/>
  <c r="AN183" i="2"/>
  <c r="AL183" i="2"/>
  <c r="AJ183" i="2"/>
  <c r="AH183" i="2"/>
  <c r="AF183" i="2"/>
  <c r="AD183" i="2"/>
  <c r="AB183" i="2"/>
  <c r="Z183" i="2"/>
  <c r="X183" i="2"/>
  <c r="U183" i="2"/>
  <c r="T183" i="2"/>
  <c r="R183" i="2"/>
  <c r="P183" i="2"/>
  <c r="N183" i="2"/>
  <c r="L183" i="2"/>
  <c r="J183" i="2"/>
  <c r="CE182" i="2"/>
  <c r="AU182" i="2"/>
  <c r="U182" i="2"/>
  <c r="CG182" i="2" s="1"/>
  <c r="CE181" i="2"/>
  <c r="AU181" i="2"/>
  <c r="U181" i="2"/>
  <c r="P181" i="2"/>
  <c r="H181" i="2"/>
  <c r="G181" i="2"/>
  <c r="AP181" i="2" s="1"/>
  <c r="F181" i="2"/>
  <c r="CE180" i="2"/>
  <c r="CD180" i="2"/>
  <c r="CB180" i="2"/>
  <c r="BZ180" i="2"/>
  <c r="BX180" i="2"/>
  <c r="BV180" i="2"/>
  <c r="BT180" i="2"/>
  <c r="BR180" i="2"/>
  <c r="BP180" i="2"/>
  <c r="BN180" i="2"/>
  <c r="BL180" i="2"/>
  <c r="BJ180" i="2"/>
  <c r="BH180" i="2"/>
  <c r="BF180" i="2"/>
  <c r="BD180" i="2"/>
  <c r="BB180" i="2"/>
  <c r="AZ180" i="2"/>
  <c r="AX180" i="2"/>
  <c r="CF180" i="2" s="1"/>
  <c r="AU180" i="2"/>
  <c r="AT180" i="2"/>
  <c r="AR180" i="2"/>
  <c r="AP180" i="2"/>
  <c r="AN180" i="2"/>
  <c r="AL180" i="2"/>
  <c r="AJ180" i="2"/>
  <c r="AH180" i="2"/>
  <c r="AF180" i="2"/>
  <c r="AD180" i="2"/>
  <c r="AB180" i="2"/>
  <c r="Z180" i="2"/>
  <c r="X180" i="2"/>
  <c r="U180" i="2"/>
  <c r="T180" i="2"/>
  <c r="R180" i="2"/>
  <c r="P180" i="2"/>
  <c r="N180" i="2"/>
  <c r="L180" i="2"/>
  <c r="J180" i="2"/>
  <c r="CE179" i="2"/>
  <c r="AU179" i="2"/>
  <c r="U179" i="2"/>
  <c r="CG179" i="2" s="1"/>
  <c r="CE178" i="2"/>
  <c r="BJ178" i="2"/>
  <c r="BB178" i="2"/>
  <c r="AU178" i="2"/>
  <c r="U178" i="2"/>
  <c r="CG178" i="2" s="1"/>
  <c r="H178" i="2"/>
  <c r="BX178" i="2" s="1"/>
  <c r="G178" i="2"/>
  <c r="AF178" i="2" s="1"/>
  <c r="AP178" i="2"/>
  <c r="F178" i="2"/>
  <c r="R178" i="2" s="1"/>
  <c r="CE177" i="2"/>
  <c r="CD177" i="2"/>
  <c r="CB177" i="2"/>
  <c r="BZ177" i="2"/>
  <c r="BX177" i="2"/>
  <c r="BV177" i="2"/>
  <c r="BT177" i="2"/>
  <c r="BR177" i="2"/>
  <c r="BP177" i="2"/>
  <c r="BN177" i="2"/>
  <c r="BL177" i="2"/>
  <c r="BJ177" i="2"/>
  <c r="BH177" i="2"/>
  <c r="BF177" i="2"/>
  <c r="BD177" i="2"/>
  <c r="BB177" i="2"/>
  <c r="AZ177" i="2"/>
  <c r="AX177" i="2"/>
  <c r="CF177" i="2"/>
  <c r="AU177" i="2"/>
  <c r="AT177" i="2"/>
  <c r="AR177" i="2"/>
  <c r="AP177" i="2"/>
  <c r="AN177" i="2"/>
  <c r="AL177" i="2"/>
  <c r="AJ177" i="2"/>
  <c r="AH177" i="2"/>
  <c r="AF177" i="2"/>
  <c r="AD177" i="2"/>
  <c r="AB177" i="2"/>
  <c r="Z177" i="2"/>
  <c r="X177" i="2"/>
  <c r="U177" i="2"/>
  <c r="CG177" i="2" s="1"/>
  <c r="T177" i="2"/>
  <c r="R177" i="2"/>
  <c r="P177" i="2"/>
  <c r="N177" i="2"/>
  <c r="L177" i="2"/>
  <c r="J177" i="2"/>
  <c r="CE176" i="2"/>
  <c r="BT176" i="2"/>
  <c r="BL176" i="2"/>
  <c r="BD176" i="2"/>
  <c r="AU176" i="2"/>
  <c r="U176" i="2"/>
  <c r="CG176" i="2" s="1"/>
  <c r="H176" i="2"/>
  <c r="CB176" i="2" s="1"/>
  <c r="BX176" i="2"/>
  <c r="G176" i="2"/>
  <c r="AH176" i="2" s="1"/>
  <c r="AR176" i="2"/>
  <c r="F176" i="2"/>
  <c r="P176" i="2"/>
  <c r="CE175" i="2"/>
  <c r="CD175" i="2"/>
  <c r="CB175" i="2"/>
  <c r="BZ175" i="2"/>
  <c r="BX175" i="2"/>
  <c r="BV175" i="2"/>
  <c r="BT175" i="2"/>
  <c r="BR175" i="2"/>
  <c r="BP175" i="2"/>
  <c r="BN175" i="2"/>
  <c r="BL175" i="2"/>
  <c r="BJ175" i="2"/>
  <c r="BH175" i="2"/>
  <c r="BF175" i="2"/>
  <c r="BD175" i="2"/>
  <c r="BB175" i="2"/>
  <c r="AZ175" i="2"/>
  <c r="AX175" i="2"/>
  <c r="AU175" i="2"/>
  <c r="AT175" i="2"/>
  <c r="AR175" i="2"/>
  <c r="AP175" i="2"/>
  <c r="AN175" i="2"/>
  <c r="AL175" i="2"/>
  <c r="AJ175" i="2"/>
  <c r="AH175" i="2"/>
  <c r="AF175" i="2"/>
  <c r="AD175" i="2"/>
  <c r="AB175" i="2"/>
  <c r="Z175" i="2"/>
  <c r="X175" i="2"/>
  <c r="U175" i="2"/>
  <c r="T175" i="2"/>
  <c r="R175" i="2"/>
  <c r="P175" i="2"/>
  <c r="N175" i="2"/>
  <c r="L175" i="2"/>
  <c r="J175" i="2"/>
  <c r="CE174" i="2"/>
  <c r="CD174" i="2"/>
  <c r="CB174" i="2"/>
  <c r="BZ174" i="2"/>
  <c r="BX174" i="2"/>
  <c r="BV174" i="2"/>
  <c r="BT174" i="2"/>
  <c r="BR174" i="2"/>
  <c r="BP174" i="2"/>
  <c r="BN174" i="2"/>
  <c r="BL174" i="2"/>
  <c r="BJ174" i="2"/>
  <c r="BH174" i="2"/>
  <c r="BF174" i="2"/>
  <c r="BD174" i="2"/>
  <c r="BB174" i="2"/>
  <c r="AZ174" i="2"/>
  <c r="AX174" i="2"/>
  <c r="AU174" i="2"/>
  <c r="CG174" i="2" s="1"/>
  <c r="AT174" i="2"/>
  <c r="AR174" i="2"/>
  <c r="AP174" i="2"/>
  <c r="AN174" i="2"/>
  <c r="AL174" i="2"/>
  <c r="AJ174" i="2"/>
  <c r="AH174" i="2"/>
  <c r="AF174" i="2"/>
  <c r="AD174" i="2"/>
  <c r="AB174" i="2"/>
  <c r="Z174" i="2"/>
  <c r="X174" i="2"/>
  <c r="AV174" i="2" s="1"/>
  <c r="U174" i="2"/>
  <c r="T174" i="2"/>
  <c r="R174" i="2"/>
  <c r="P174" i="2"/>
  <c r="N174" i="2"/>
  <c r="L174" i="2"/>
  <c r="J174" i="2"/>
  <c r="CG173" i="2"/>
  <c r="CE173" i="2"/>
  <c r="BD173" i="2"/>
  <c r="AU173" i="2"/>
  <c r="U173" i="2"/>
  <c r="H173" i="2"/>
  <c r="CB173" i="2" s="1"/>
  <c r="BX173" i="2"/>
  <c r="G173" i="2"/>
  <c r="AH173" i="2" s="1"/>
  <c r="F173" i="2"/>
  <c r="P173" i="2"/>
  <c r="CE172" i="2"/>
  <c r="AU172" i="2"/>
  <c r="U172" i="2"/>
  <c r="H172" i="2"/>
  <c r="CB172" i="2"/>
  <c r="G172" i="2"/>
  <c r="F172" i="2"/>
  <c r="P172" i="2" s="1"/>
  <c r="T172" i="2"/>
  <c r="CE171" i="2"/>
  <c r="BD171" i="2"/>
  <c r="AU171" i="2"/>
  <c r="U171" i="2"/>
  <c r="H171" i="2"/>
  <c r="CB171" i="2" s="1"/>
  <c r="BX171" i="2"/>
  <c r="G171" i="2"/>
  <c r="AH171" i="2" s="1"/>
  <c r="F171" i="2"/>
  <c r="P171" i="2"/>
  <c r="CE170" i="2"/>
  <c r="AU170" i="2"/>
  <c r="U170" i="2"/>
  <c r="H170" i="2"/>
  <c r="CB170" i="2"/>
  <c r="G170" i="2"/>
  <c r="AT170" i="2" s="1"/>
  <c r="F170" i="2"/>
  <c r="T170" i="2" s="1"/>
  <c r="CE169" i="2"/>
  <c r="BL169" i="2"/>
  <c r="AU169" i="2"/>
  <c r="AT169" i="2"/>
  <c r="AL169" i="2"/>
  <c r="U169" i="2"/>
  <c r="CG169" i="2" s="1"/>
  <c r="H169" i="2"/>
  <c r="CB169" i="2" s="1"/>
  <c r="BX169" i="2"/>
  <c r="G169" i="2"/>
  <c r="AP169" i="2" s="1"/>
  <c r="AR169" i="2"/>
  <c r="F169" i="2"/>
  <c r="P169" i="2"/>
  <c r="CE168" i="2"/>
  <c r="AU168" i="2"/>
  <c r="CG168" i="2" s="1"/>
  <c r="AT168" i="2"/>
  <c r="AH168" i="2"/>
  <c r="AD168" i="2"/>
  <c r="X168" i="2"/>
  <c r="U168" i="2"/>
  <c r="H168" i="2"/>
  <c r="CB168" i="2"/>
  <c r="G168" i="2"/>
  <c r="AP168" i="2" s="1"/>
  <c r="AR168" i="2"/>
  <c r="F168" i="2"/>
  <c r="P168" i="2" s="1"/>
  <c r="T168" i="2"/>
  <c r="CE167" i="2"/>
  <c r="CD167" i="2"/>
  <c r="CB167" i="2"/>
  <c r="BZ167" i="2"/>
  <c r="BX167" i="2"/>
  <c r="BV167" i="2"/>
  <c r="BT167" i="2"/>
  <c r="BR167" i="2"/>
  <c r="BP167" i="2"/>
  <c r="BN167" i="2"/>
  <c r="BL167" i="2"/>
  <c r="BJ167" i="2"/>
  <c r="BH167" i="2"/>
  <c r="BF167" i="2"/>
  <c r="BD167" i="2"/>
  <c r="BB167" i="2"/>
  <c r="CF167" i="2" s="1"/>
  <c r="AZ167" i="2"/>
  <c r="AX167" i="2"/>
  <c r="AU167" i="2"/>
  <c r="CG167" i="2" s="1"/>
  <c r="AT167" i="2"/>
  <c r="AR167" i="2"/>
  <c r="AP167" i="2"/>
  <c r="AN167" i="2"/>
  <c r="AL167" i="2"/>
  <c r="AJ167" i="2"/>
  <c r="AH167" i="2"/>
  <c r="AF167" i="2"/>
  <c r="AD167" i="2"/>
  <c r="AB167" i="2"/>
  <c r="Z167" i="2"/>
  <c r="X167" i="2"/>
  <c r="AV167" i="2" s="1"/>
  <c r="U167" i="2"/>
  <c r="T167" i="2"/>
  <c r="R167" i="2"/>
  <c r="P167" i="2"/>
  <c r="N167" i="2"/>
  <c r="L167" i="2"/>
  <c r="J167" i="2"/>
  <c r="CE166" i="2"/>
  <c r="CD166" i="2"/>
  <c r="CB166" i="2"/>
  <c r="BZ166" i="2"/>
  <c r="BX166" i="2"/>
  <c r="BV166" i="2"/>
  <c r="BT166" i="2"/>
  <c r="BR166" i="2"/>
  <c r="BP166" i="2"/>
  <c r="BN166" i="2"/>
  <c r="BL166" i="2"/>
  <c r="BJ166" i="2"/>
  <c r="BH166" i="2"/>
  <c r="BF166" i="2"/>
  <c r="BD166" i="2"/>
  <c r="BB166" i="2"/>
  <c r="AZ166" i="2"/>
  <c r="AX166" i="2"/>
  <c r="AU166" i="2"/>
  <c r="AT166" i="2"/>
  <c r="AR166" i="2"/>
  <c r="AP166" i="2"/>
  <c r="AN166" i="2"/>
  <c r="AL166" i="2"/>
  <c r="AJ166" i="2"/>
  <c r="AH166" i="2"/>
  <c r="AF166" i="2"/>
  <c r="AD166" i="2"/>
  <c r="AB166" i="2"/>
  <c r="Z166" i="2"/>
  <c r="X166" i="2"/>
  <c r="U166" i="2"/>
  <c r="T166" i="2"/>
  <c r="R166" i="2"/>
  <c r="P166" i="2"/>
  <c r="N166" i="2"/>
  <c r="L166" i="2"/>
  <c r="V166" i="2" s="1"/>
  <c r="J166" i="2"/>
  <c r="CE165" i="2"/>
  <c r="CG165" i="2"/>
  <c r="CD165" i="2"/>
  <c r="CB165" i="2"/>
  <c r="BZ165" i="2"/>
  <c r="BX165" i="2"/>
  <c r="BV165" i="2"/>
  <c r="BT165" i="2"/>
  <c r="BR165" i="2"/>
  <c r="BP165" i="2"/>
  <c r="BN165" i="2"/>
  <c r="BL165" i="2"/>
  <c r="BJ165" i="2"/>
  <c r="BH165" i="2"/>
  <c r="BF165" i="2"/>
  <c r="BD165" i="2"/>
  <c r="BB165" i="2"/>
  <c r="AZ165" i="2"/>
  <c r="AX165" i="2"/>
  <c r="AU165" i="2"/>
  <c r="AT165" i="2"/>
  <c r="AR165" i="2"/>
  <c r="AP165" i="2"/>
  <c r="AN165" i="2"/>
  <c r="AL165" i="2"/>
  <c r="AJ165" i="2"/>
  <c r="AH165" i="2"/>
  <c r="AF165" i="2"/>
  <c r="AD165" i="2"/>
  <c r="AB165" i="2"/>
  <c r="Z165" i="2"/>
  <c r="X165" i="2"/>
  <c r="U165" i="2"/>
  <c r="T165" i="2"/>
  <c r="R165" i="2"/>
  <c r="P165" i="2"/>
  <c r="N165" i="2"/>
  <c r="L165" i="2"/>
  <c r="J165" i="2"/>
  <c r="CE164" i="2"/>
  <c r="CD164" i="2"/>
  <c r="CB164" i="2"/>
  <c r="BZ164" i="2"/>
  <c r="BX164" i="2"/>
  <c r="BV164" i="2"/>
  <c r="BT164" i="2"/>
  <c r="BR164" i="2"/>
  <c r="BP164" i="2"/>
  <c r="BN164" i="2"/>
  <c r="BL164" i="2"/>
  <c r="BJ164" i="2"/>
  <c r="BH164" i="2"/>
  <c r="BF164" i="2"/>
  <c r="BD164" i="2"/>
  <c r="BB164" i="2"/>
  <c r="AZ164" i="2"/>
  <c r="AX164" i="2"/>
  <c r="AU164" i="2"/>
  <c r="AT164" i="2"/>
  <c r="AR164" i="2"/>
  <c r="AP164" i="2"/>
  <c r="AN164" i="2"/>
  <c r="AL164" i="2"/>
  <c r="AJ164" i="2"/>
  <c r="AH164" i="2"/>
  <c r="AF164" i="2"/>
  <c r="AD164" i="2"/>
  <c r="AB164" i="2"/>
  <c r="Z164" i="2"/>
  <c r="X164" i="2"/>
  <c r="AV164" i="2" s="1"/>
  <c r="U164" i="2"/>
  <c r="T164" i="2"/>
  <c r="R164" i="2"/>
  <c r="P164" i="2"/>
  <c r="N164" i="2"/>
  <c r="L164" i="2"/>
  <c r="J164" i="2"/>
  <c r="V164" i="2"/>
  <c r="CE163" i="2"/>
  <c r="CD163" i="2"/>
  <c r="CB163" i="2"/>
  <c r="BZ163" i="2"/>
  <c r="BX163" i="2"/>
  <c r="BV163" i="2"/>
  <c r="BT163" i="2"/>
  <c r="BR163" i="2"/>
  <c r="BP163" i="2"/>
  <c r="BN163" i="2"/>
  <c r="BL163" i="2"/>
  <c r="BJ163" i="2"/>
  <c r="BH163" i="2"/>
  <c r="BF163" i="2"/>
  <c r="BD163" i="2"/>
  <c r="BB163" i="2"/>
  <c r="CF163" i="2" s="1"/>
  <c r="AZ163" i="2"/>
  <c r="AX163" i="2"/>
  <c r="AU163" i="2"/>
  <c r="CG163" i="2" s="1"/>
  <c r="AT163" i="2"/>
  <c r="AR163" i="2"/>
  <c r="AP163" i="2"/>
  <c r="AN163" i="2"/>
  <c r="AL163" i="2"/>
  <c r="AJ163" i="2"/>
  <c r="AH163" i="2"/>
  <c r="AF163" i="2"/>
  <c r="AD163" i="2"/>
  <c r="AB163" i="2"/>
  <c r="Z163" i="2"/>
  <c r="X163" i="2"/>
  <c r="AV163" i="2" s="1"/>
  <c r="U163" i="2"/>
  <c r="T163" i="2"/>
  <c r="R163" i="2"/>
  <c r="P163" i="2"/>
  <c r="N163" i="2"/>
  <c r="L163" i="2"/>
  <c r="J163" i="2"/>
  <c r="CE162" i="2"/>
  <c r="CG162" i="2" s="1"/>
  <c r="CD162" i="2"/>
  <c r="CB162" i="2"/>
  <c r="BZ162" i="2"/>
  <c r="BX162" i="2"/>
  <c r="BV162" i="2"/>
  <c r="BT162" i="2"/>
  <c r="BR162" i="2"/>
  <c r="BP162" i="2"/>
  <c r="BN162" i="2"/>
  <c r="BL162" i="2"/>
  <c r="BJ162" i="2"/>
  <c r="BH162" i="2"/>
  <c r="BF162" i="2"/>
  <c r="BD162" i="2"/>
  <c r="BB162" i="2"/>
  <c r="CF162" i="2"/>
  <c r="AZ162" i="2"/>
  <c r="AX162" i="2"/>
  <c r="AU162" i="2"/>
  <c r="AT162" i="2"/>
  <c r="AR162" i="2"/>
  <c r="AP162" i="2"/>
  <c r="AN162" i="2"/>
  <c r="AL162" i="2"/>
  <c r="AJ162" i="2"/>
  <c r="AH162" i="2"/>
  <c r="AF162" i="2"/>
  <c r="AD162" i="2"/>
  <c r="AB162" i="2"/>
  <c r="Z162" i="2"/>
  <c r="X162" i="2"/>
  <c r="AV162" i="2"/>
  <c r="U162" i="2"/>
  <c r="T162" i="2"/>
  <c r="R162" i="2"/>
  <c r="P162" i="2"/>
  <c r="N162" i="2"/>
  <c r="L162" i="2"/>
  <c r="J162" i="2"/>
  <c r="CE161" i="2"/>
  <c r="CD161" i="2"/>
  <c r="CB161" i="2"/>
  <c r="BZ161" i="2"/>
  <c r="BX161" i="2"/>
  <c r="BV161" i="2"/>
  <c r="BT161" i="2"/>
  <c r="BR161" i="2"/>
  <c r="BP161" i="2"/>
  <c r="BN161" i="2"/>
  <c r="BL161" i="2"/>
  <c r="BJ161" i="2"/>
  <c r="BH161" i="2"/>
  <c r="BF161" i="2"/>
  <c r="BD161" i="2"/>
  <c r="BB161" i="2"/>
  <c r="AZ161" i="2"/>
  <c r="AX161" i="2"/>
  <c r="CF161" i="2" s="1"/>
  <c r="AU161" i="2"/>
  <c r="AT161" i="2"/>
  <c r="AR161" i="2"/>
  <c r="AP161" i="2"/>
  <c r="AN161" i="2"/>
  <c r="AL161" i="2"/>
  <c r="AJ161" i="2"/>
  <c r="AH161" i="2"/>
  <c r="AF161" i="2"/>
  <c r="AD161" i="2"/>
  <c r="AB161" i="2"/>
  <c r="Z161" i="2"/>
  <c r="X161" i="2"/>
  <c r="U161" i="2"/>
  <c r="CG161" i="2" s="1"/>
  <c r="T161" i="2"/>
  <c r="R161" i="2"/>
  <c r="P161" i="2"/>
  <c r="V161" i="2"/>
  <c r="N161" i="2"/>
  <c r="L161" i="2"/>
  <c r="J161" i="2"/>
  <c r="CE160" i="2"/>
  <c r="CG160" i="2" s="1"/>
  <c r="AU160" i="2"/>
  <c r="U160" i="2"/>
  <c r="CE159" i="2"/>
  <c r="AU159" i="2"/>
  <c r="U159" i="2"/>
  <c r="CG159" i="2"/>
  <c r="H159" i="2"/>
  <c r="BZ159" i="2" s="1"/>
  <c r="G159" i="2"/>
  <c r="AF159" i="2" s="1"/>
  <c r="F159" i="2"/>
  <c r="R159" i="2" s="1"/>
  <c r="CE158" i="2"/>
  <c r="CD158" i="2"/>
  <c r="CB158" i="2"/>
  <c r="BZ158" i="2"/>
  <c r="BX158" i="2"/>
  <c r="BV158" i="2"/>
  <c r="BT158" i="2"/>
  <c r="BR158" i="2"/>
  <c r="BP158" i="2"/>
  <c r="BN158" i="2"/>
  <c r="BL158" i="2"/>
  <c r="BJ158" i="2"/>
  <c r="BH158" i="2"/>
  <c r="BF158" i="2"/>
  <c r="BD158" i="2"/>
  <c r="BB158" i="2"/>
  <c r="AZ158" i="2"/>
  <c r="CF158" i="2" s="1"/>
  <c r="AX158" i="2"/>
  <c r="AU158" i="2"/>
  <c r="AT158" i="2"/>
  <c r="AR158" i="2"/>
  <c r="AP158" i="2"/>
  <c r="AN158" i="2"/>
  <c r="AL158" i="2"/>
  <c r="AJ158" i="2"/>
  <c r="AH158" i="2"/>
  <c r="AF158" i="2"/>
  <c r="AD158" i="2"/>
  <c r="AB158" i="2"/>
  <c r="Z158" i="2"/>
  <c r="X158" i="2"/>
  <c r="U158" i="2"/>
  <c r="T158" i="2"/>
  <c r="R158" i="2"/>
  <c r="P158" i="2"/>
  <c r="N158" i="2"/>
  <c r="L158" i="2"/>
  <c r="J158" i="2"/>
  <c r="CG157" i="2"/>
  <c r="CE157" i="2"/>
  <c r="AU157" i="2"/>
  <c r="U157" i="2"/>
  <c r="CE156" i="2"/>
  <c r="AU156" i="2"/>
  <c r="AT156" i="2"/>
  <c r="AN156" i="2"/>
  <c r="AD156" i="2"/>
  <c r="Z156" i="2"/>
  <c r="U156" i="2"/>
  <c r="H156" i="2"/>
  <c r="G156" i="2"/>
  <c r="AP156" i="2" s="1"/>
  <c r="AR156" i="2"/>
  <c r="F156" i="2"/>
  <c r="CE155" i="2"/>
  <c r="CD155" i="2"/>
  <c r="CB155" i="2"/>
  <c r="BZ155" i="2"/>
  <c r="BX155" i="2"/>
  <c r="BV155" i="2"/>
  <c r="BT155" i="2"/>
  <c r="BR155" i="2"/>
  <c r="BP155" i="2"/>
  <c r="BN155" i="2"/>
  <c r="BL155" i="2"/>
  <c r="BJ155" i="2"/>
  <c r="BH155" i="2"/>
  <c r="BF155" i="2"/>
  <c r="BD155" i="2"/>
  <c r="BB155" i="2"/>
  <c r="AZ155" i="2"/>
  <c r="AX155" i="2"/>
  <c r="AU155" i="2"/>
  <c r="AT155" i="2"/>
  <c r="AR155" i="2"/>
  <c r="AP155" i="2"/>
  <c r="AN155" i="2"/>
  <c r="AL155" i="2"/>
  <c r="AJ155" i="2"/>
  <c r="AH155" i="2"/>
  <c r="AF155" i="2"/>
  <c r="AD155" i="2"/>
  <c r="AB155" i="2"/>
  <c r="Z155" i="2"/>
  <c r="X155" i="2"/>
  <c r="U155" i="2"/>
  <c r="T155" i="2"/>
  <c r="R155" i="2"/>
  <c r="P155" i="2"/>
  <c r="N155" i="2"/>
  <c r="L155" i="2"/>
  <c r="J155" i="2"/>
  <c r="CE154" i="2"/>
  <c r="AU154" i="2"/>
  <c r="U154" i="2"/>
  <c r="CG154" i="2"/>
  <c r="H154" i="2"/>
  <c r="BZ154" i="2" s="1"/>
  <c r="G154" i="2"/>
  <c r="F154" i="2"/>
  <c r="R154" i="2" s="1"/>
  <c r="CE153" i="2"/>
  <c r="CD153" i="2"/>
  <c r="CB153" i="2"/>
  <c r="BZ153" i="2"/>
  <c r="BX153" i="2"/>
  <c r="BV153" i="2"/>
  <c r="BT153" i="2"/>
  <c r="BR153" i="2"/>
  <c r="BP153" i="2"/>
  <c r="BN153" i="2"/>
  <c r="BL153" i="2"/>
  <c r="BJ153" i="2"/>
  <c r="BH153" i="2"/>
  <c r="BF153" i="2"/>
  <c r="BD153" i="2"/>
  <c r="BB153" i="2"/>
  <c r="AZ153" i="2"/>
  <c r="AX153" i="2"/>
  <c r="CF153" i="2"/>
  <c r="AU153" i="2"/>
  <c r="AT153" i="2"/>
  <c r="AR153" i="2"/>
  <c r="AP153" i="2"/>
  <c r="AN153" i="2"/>
  <c r="AL153" i="2"/>
  <c r="AJ153" i="2"/>
  <c r="AH153" i="2"/>
  <c r="AF153" i="2"/>
  <c r="AD153" i="2"/>
  <c r="AB153" i="2"/>
  <c r="Z153" i="2"/>
  <c r="AV153" i="2" s="1"/>
  <c r="X153" i="2"/>
  <c r="U153" i="2"/>
  <c r="CG153" i="2" s="1"/>
  <c r="T153" i="2"/>
  <c r="R153" i="2"/>
  <c r="P153" i="2"/>
  <c r="N153" i="2"/>
  <c r="L153" i="2"/>
  <c r="J153" i="2"/>
  <c r="V153" i="2" s="1"/>
  <c r="CE152" i="2"/>
  <c r="CD152" i="2"/>
  <c r="CB152" i="2"/>
  <c r="BZ152" i="2"/>
  <c r="BX152" i="2"/>
  <c r="BV152" i="2"/>
  <c r="BT152" i="2"/>
  <c r="BR152" i="2"/>
  <c r="BP152" i="2"/>
  <c r="BN152" i="2"/>
  <c r="BL152" i="2"/>
  <c r="BJ152" i="2"/>
  <c r="BH152" i="2"/>
  <c r="BF152" i="2"/>
  <c r="BD152" i="2"/>
  <c r="BB152" i="2"/>
  <c r="CF152" i="2" s="1"/>
  <c r="AZ152" i="2"/>
  <c r="AX152" i="2"/>
  <c r="AU152" i="2"/>
  <c r="AT152" i="2"/>
  <c r="AR152" i="2"/>
  <c r="AP152" i="2"/>
  <c r="AN152" i="2"/>
  <c r="AL152" i="2"/>
  <c r="AJ152" i="2"/>
  <c r="AH152" i="2"/>
  <c r="AF152" i="2"/>
  <c r="AD152" i="2"/>
  <c r="AB152" i="2"/>
  <c r="Z152" i="2"/>
  <c r="X152" i="2"/>
  <c r="U152" i="2"/>
  <c r="CG152" i="2" s="1"/>
  <c r="T152" i="2"/>
  <c r="R152" i="2"/>
  <c r="P152" i="2"/>
  <c r="V152" i="2"/>
  <c r="N152" i="2"/>
  <c r="L152" i="2"/>
  <c r="J152" i="2"/>
  <c r="CE151" i="2"/>
  <c r="AU151" i="2"/>
  <c r="U151" i="2"/>
  <c r="H151" i="2"/>
  <c r="BZ151" i="2" s="1"/>
  <c r="BX151" i="2"/>
  <c r="G151" i="2"/>
  <c r="AR151" i="2" s="1"/>
  <c r="F151" i="2"/>
  <c r="R151" i="2" s="1"/>
  <c r="CE150" i="2"/>
  <c r="AU150" i="2"/>
  <c r="CG150" i="2" s="1"/>
  <c r="U150" i="2"/>
  <c r="H150" i="2"/>
  <c r="BV150" i="2" s="1"/>
  <c r="G150" i="2"/>
  <c r="AD150" i="2" s="1"/>
  <c r="F150" i="2"/>
  <c r="CE149" i="2"/>
  <c r="AU149" i="2"/>
  <c r="U149" i="2"/>
  <c r="H149" i="2"/>
  <c r="G149" i="2"/>
  <c r="AP149" i="2" s="1"/>
  <c r="AN149" i="2"/>
  <c r="F149" i="2"/>
  <c r="CE148" i="2"/>
  <c r="AU148" i="2"/>
  <c r="U148" i="2"/>
  <c r="H148" i="2"/>
  <c r="G148" i="2"/>
  <c r="AD148" i="2" s="1"/>
  <c r="F148" i="2"/>
  <c r="N148" i="2" s="1"/>
  <c r="CE147" i="2"/>
  <c r="AU147" i="2"/>
  <c r="U147" i="2"/>
  <c r="H147" i="2"/>
  <c r="BT147" i="2" s="1"/>
  <c r="G147" i="2"/>
  <c r="AP147" i="2" s="1"/>
  <c r="F147" i="2"/>
  <c r="P147" i="2"/>
  <c r="CE146" i="2"/>
  <c r="AU146" i="2"/>
  <c r="CG146" i="2" s="1"/>
  <c r="U146" i="2"/>
  <c r="H146" i="2"/>
  <c r="G146" i="2"/>
  <c r="AD146" i="2" s="1"/>
  <c r="F146" i="2"/>
  <c r="N146" i="2" s="1"/>
  <c r="CE145" i="2"/>
  <c r="CD145" i="2"/>
  <c r="CB145" i="2"/>
  <c r="BZ145" i="2"/>
  <c r="BX145" i="2"/>
  <c r="BV145" i="2"/>
  <c r="BT145" i="2"/>
  <c r="BR145" i="2"/>
  <c r="BP145" i="2"/>
  <c r="BN145" i="2"/>
  <c r="BL145" i="2"/>
  <c r="BJ145" i="2"/>
  <c r="BH145" i="2"/>
  <c r="BF145" i="2"/>
  <c r="BD145" i="2"/>
  <c r="BB145" i="2"/>
  <c r="AZ145" i="2"/>
  <c r="AX145" i="2"/>
  <c r="AU145" i="2"/>
  <c r="AT145" i="2"/>
  <c r="AR145" i="2"/>
  <c r="AP145" i="2"/>
  <c r="AN145" i="2"/>
  <c r="AL145" i="2"/>
  <c r="AJ145" i="2"/>
  <c r="AH145" i="2"/>
  <c r="AF145" i="2"/>
  <c r="AD145" i="2"/>
  <c r="AB145" i="2"/>
  <c r="Z145" i="2"/>
  <c r="X145" i="2"/>
  <c r="U145" i="2"/>
  <c r="T145" i="2"/>
  <c r="R145" i="2"/>
  <c r="P145" i="2"/>
  <c r="N145" i="2"/>
  <c r="L145" i="2"/>
  <c r="J145" i="2"/>
  <c r="CE144" i="2"/>
  <c r="CD144" i="2"/>
  <c r="CB144" i="2"/>
  <c r="BZ144" i="2"/>
  <c r="BX144" i="2"/>
  <c r="BV144" i="2"/>
  <c r="BT144" i="2"/>
  <c r="BR144" i="2"/>
  <c r="BP144" i="2"/>
  <c r="BN144" i="2"/>
  <c r="BL144" i="2"/>
  <c r="BJ144" i="2"/>
  <c r="BH144" i="2"/>
  <c r="BF144" i="2"/>
  <c r="BD144" i="2"/>
  <c r="BB144" i="2"/>
  <c r="CF144" i="2" s="1"/>
  <c r="AZ144" i="2"/>
  <c r="AX144" i="2"/>
  <c r="AU144" i="2"/>
  <c r="AT144" i="2"/>
  <c r="AR144" i="2"/>
  <c r="AP144" i="2"/>
  <c r="AN144" i="2"/>
  <c r="AL144" i="2"/>
  <c r="AJ144" i="2"/>
  <c r="AH144" i="2"/>
  <c r="AF144" i="2"/>
  <c r="AD144" i="2"/>
  <c r="AB144" i="2"/>
  <c r="Z144" i="2"/>
  <c r="X144" i="2"/>
  <c r="U144" i="2"/>
  <c r="T144" i="2"/>
  <c r="R144" i="2"/>
  <c r="P144" i="2"/>
  <c r="N144" i="2"/>
  <c r="L144" i="2"/>
  <c r="J144" i="2"/>
  <c r="CE143" i="2"/>
  <c r="CD143" i="2"/>
  <c r="CB143" i="2"/>
  <c r="BZ143" i="2"/>
  <c r="BX143" i="2"/>
  <c r="BV143" i="2"/>
  <c r="BT143" i="2"/>
  <c r="BR143" i="2"/>
  <c r="BP143" i="2"/>
  <c r="BN143" i="2"/>
  <c r="BL143" i="2"/>
  <c r="BJ143" i="2"/>
  <c r="BH143" i="2"/>
  <c r="BF143" i="2"/>
  <c r="BD143" i="2"/>
  <c r="BB143" i="2"/>
  <c r="AZ143" i="2"/>
  <c r="AX143" i="2"/>
  <c r="AU143" i="2"/>
  <c r="AT143" i="2"/>
  <c r="AR143" i="2"/>
  <c r="AP143" i="2"/>
  <c r="AN143" i="2"/>
  <c r="AL143" i="2"/>
  <c r="AJ143" i="2"/>
  <c r="AH143" i="2"/>
  <c r="AF143" i="2"/>
  <c r="AD143" i="2"/>
  <c r="AB143" i="2"/>
  <c r="Z143" i="2"/>
  <c r="AV143" i="2" s="1"/>
  <c r="X143" i="2"/>
  <c r="U143" i="2"/>
  <c r="T143" i="2"/>
  <c r="R143" i="2"/>
  <c r="P143" i="2"/>
  <c r="N143" i="2"/>
  <c r="L143" i="2"/>
  <c r="J143" i="2"/>
  <c r="CE142" i="2"/>
  <c r="CD142" i="2"/>
  <c r="CB142" i="2"/>
  <c r="BZ142" i="2"/>
  <c r="BX142" i="2"/>
  <c r="BV142" i="2"/>
  <c r="BT142" i="2"/>
  <c r="BR142" i="2"/>
  <c r="BP142" i="2"/>
  <c r="BN142" i="2"/>
  <c r="BL142" i="2"/>
  <c r="BJ142" i="2"/>
  <c r="BH142" i="2"/>
  <c r="BF142" i="2"/>
  <c r="BD142" i="2"/>
  <c r="BB142" i="2"/>
  <c r="AZ142" i="2"/>
  <c r="AX142" i="2"/>
  <c r="AU142" i="2"/>
  <c r="AT142" i="2"/>
  <c r="AR142" i="2"/>
  <c r="AP142" i="2"/>
  <c r="AN142" i="2"/>
  <c r="AL142" i="2"/>
  <c r="AJ142" i="2"/>
  <c r="AH142" i="2"/>
  <c r="AF142" i="2"/>
  <c r="AD142" i="2"/>
  <c r="AB142" i="2"/>
  <c r="Z142" i="2"/>
  <c r="X142" i="2"/>
  <c r="U142" i="2"/>
  <c r="CG142" i="2" s="1"/>
  <c r="T142" i="2"/>
  <c r="R142" i="2"/>
  <c r="P142" i="2"/>
  <c r="N142" i="2"/>
  <c r="L142" i="2"/>
  <c r="J142" i="2"/>
  <c r="CE141" i="2"/>
  <c r="CD141" i="2"/>
  <c r="CB141" i="2"/>
  <c r="BZ141" i="2"/>
  <c r="BX141" i="2"/>
  <c r="BV141" i="2"/>
  <c r="BT141" i="2"/>
  <c r="BR141" i="2"/>
  <c r="BP141" i="2"/>
  <c r="BN141" i="2"/>
  <c r="BL141" i="2"/>
  <c r="BJ141" i="2"/>
  <c r="BH141" i="2"/>
  <c r="BF141" i="2"/>
  <c r="BD141" i="2"/>
  <c r="BB141" i="2"/>
  <c r="AZ141" i="2"/>
  <c r="AX141" i="2"/>
  <c r="AU141" i="2"/>
  <c r="AT141" i="2"/>
  <c r="AR141" i="2"/>
  <c r="AP141" i="2"/>
  <c r="AN141" i="2"/>
  <c r="AL141" i="2"/>
  <c r="AJ141" i="2"/>
  <c r="AH141" i="2"/>
  <c r="AF141" i="2"/>
  <c r="AD141" i="2"/>
  <c r="AB141" i="2"/>
  <c r="Z141" i="2"/>
  <c r="X141" i="2"/>
  <c r="U141" i="2"/>
  <c r="T141" i="2"/>
  <c r="R141" i="2"/>
  <c r="P141" i="2"/>
  <c r="N141" i="2"/>
  <c r="L141" i="2"/>
  <c r="J141" i="2"/>
  <c r="CE140" i="2"/>
  <c r="CD140" i="2"/>
  <c r="CB140" i="2"/>
  <c r="BZ140" i="2"/>
  <c r="BX140" i="2"/>
  <c r="BV140" i="2"/>
  <c r="BT140" i="2"/>
  <c r="BR140" i="2"/>
  <c r="BP140" i="2"/>
  <c r="BN140" i="2"/>
  <c r="BL140" i="2"/>
  <c r="BJ140" i="2"/>
  <c r="BH140" i="2"/>
  <c r="BF140" i="2"/>
  <c r="BD140" i="2"/>
  <c r="BB140" i="2"/>
  <c r="AZ140" i="2"/>
  <c r="AX140" i="2"/>
  <c r="CF140" i="2" s="1"/>
  <c r="AU140" i="2"/>
  <c r="AT140" i="2"/>
  <c r="AR140" i="2"/>
  <c r="AP140" i="2"/>
  <c r="AN140" i="2"/>
  <c r="AL140" i="2"/>
  <c r="AJ140" i="2"/>
  <c r="AH140" i="2"/>
  <c r="AF140" i="2"/>
  <c r="AD140" i="2"/>
  <c r="AB140" i="2"/>
  <c r="Z140" i="2"/>
  <c r="X140" i="2"/>
  <c r="U140" i="2"/>
  <c r="T140" i="2"/>
  <c r="R140" i="2"/>
  <c r="P140" i="2"/>
  <c r="N140" i="2"/>
  <c r="L140" i="2"/>
  <c r="J140" i="2"/>
  <c r="V140" i="2" s="1"/>
  <c r="CE139" i="2"/>
  <c r="CD139" i="2"/>
  <c r="CB139" i="2"/>
  <c r="BZ139" i="2"/>
  <c r="BX139" i="2"/>
  <c r="BV139" i="2"/>
  <c r="BT139" i="2"/>
  <c r="BR139" i="2"/>
  <c r="BP139" i="2"/>
  <c r="BN139" i="2"/>
  <c r="BL139" i="2"/>
  <c r="BJ139" i="2"/>
  <c r="BH139" i="2"/>
  <c r="BF139" i="2"/>
  <c r="BD139" i="2"/>
  <c r="BB139" i="2"/>
  <c r="AZ139" i="2"/>
  <c r="AX139" i="2"/>
  <c r="AU139" i="2"/>
  <c r="AT139" i="2"/>
  <c r="AR139" i="2"/>
  <c r="AP139" i="2"/>
  <c r="AN139" i="2"/>
  <c r="AL139" i="2"/>
  <c r="AJ139" i="2"/>
  <c r="AH139" i="2"/>
  <c r="AF139" i="2"/>
  <c r="AD139" i="2"/>
  <c r="AB139" i="2"/>
  <c r="Z139" i="2"/>
  <c r="X139" i="2"/>
  <c r="U139" i="2"/>
  <c r="T139" i="2"/>
  <c r="R139" i="2"/>
  <c r="P139" i="2"/>
  <c r="N139" i="2"/>
  <c r="L139" i="2"/>
  <c r="J139" i="2"/>
  <c r="CE138" i="2"/>
  <c r="AU138" i="2"/>
  <c r="U138" i="2"/>
  <c r="CE137" i="2"/>
  <c r="AU137" i="2"/>
  <c r="U137" i="2"/>
  <c r="H137" i="2"/>
  <c r="BH137" i="2" s="1"/>
  <c r="G137" i="2"/>
  <c r="AT137" i="2" s="1"/>
  <c r="F137" i="2"/>
  <c r="CE136" i="2"/>
  <c r="CD136" i="2"/>
  <c r="CB136" i="2"/>
  <c r="BZ136" i="2"/>
  <c r="BX136" i="2"/>
  <c r="BV136" i="2"/>
  <c r="BT136" i="2"/>
  <c r="BR136" i="2"/>
  <c r="BP136" i="2"/>
  <c r="BN136" i="2"/>
  <c r="BL136" i="2"/>
  <c r="BJ136" i="2"/>
  <c r="BH136" i="2"/>
  <c r="BF136" i="2"/>
  <c r="BD136" i="2"/>
  <c r="BB136" i="2"/>
  <c r="AZ136" i="2"/>
  <c r="AX136" i="2"/>
  <c r="AU136" i="2"/>
  <c r="AT136" i="2"/>
  <c r="AR136" i="2"/>
  <c r="AP136" i="2"/>
  <c r="AN136" i="2"/>
  <c r="AL136" i="2"/>
  <c r="AJ136" i="2"/>
  <c r="AH136" i="2"/>
  <c r="AF136" i="2"/>
  <c r="AD136" i="2"/>
  <c r="AB136" i="2"/>
  <c r="Z136" i="2"/>
  <c r="X136" i="2"/>
  <c r="U136" i="2"/>
  <c r="CG136" i="2" s="1"/>
  <c r="T136" i="2"/>
  <c r="R136" i="2"/>
  <c r="P136" i="2"/>
  <c r="N136" i="2"/>
  <c r="L136" i="2"/>
  <c r="J136" i="2"/>
  <c r="CE135" i="2"/>
  <c r="AU135" i="2"/>
  <c r="U135" i="2"/>
  <c r="CE134" i="2"/>
  <c r="AU134" i="2"/>
  <c r="U134" i="2"/>
  <c r="H134" i="2"/>
  <c r="BT134" i="2" s="1"/>
  <c r="G134" i="2"/>
  <c r="AH134" i="2" s="1"/>
  <c r="F134" i="2"/>
  <c r="F135" i="2" s="1"/>
  <c r="CE133" i="2"/>
  <c r="CD133" i="2"/>
  <c r="CB133" i="2"/>
  <c r="BZ133" i="2"/>
  <c r="BX133" i="2"/>
  <c r="BV133" i="2"/>
  <c r="BT133" i="2"/>
  <c r="BR133" i="2"/>
  <c r="BP133" i="2"/>
  <c r="BN133" i="2"/>
  <c r="BL133" i="2"/>
  <c r="BJ133" i="2"/>
  <c r="BH133" i="2"/>
  <c r="BF133" i="2"/>
  <c r="BD133" i="2"/>
  <c r="BB133" i="2"/>
  <c r="AZ133" i="2"/>
  <c r="AX133" i="2"/>
  <c r="AU133" i="2"/>
  <c r="AT133" i="2"/>
  <c r="AR133" i="2"/>
  <c r="AP133" i="2"/>
  <c r="AN133" i="2"/>
  <c r="AL133" i="2"/>
  <c r="AJ133" i="2"/>
  <c r="AH133" i="2"/>
  <c r="AF133" i="2"/>
  <c r="AD133" i="2"/>
  <c r="AB133" i="2"/>
  <c r="Z133" i="2"/>
  <c r="X133" i="2"/>
  <c r="U133" i="2"/>
  <c r="T133" i="2"/>
  <c r="R133" i="2"/>
  <c r="P133" i="2"/>
  <c r="N133" i="2"/>
  <c r="L133" i="2"/>
  <c r="J133" i="2"/>
  <c r="CE132" i="2"/>
  <c r="AU132" i="2"/>
  <c r="U132" i="2"/>
  <c r="CG132" i="2" s="1"/>
  <c r="H132" i="2"/>
  <c r="CD132" i="2" s="1"/>
  <c r="G132" i="2"/>
  <c r="AN132" i="2" s="1"/>
  <c r="F132" i="2"/>
  <c r="R132" i="2" s="1"/>
  <c r="CE131" i="2"/>
  <c r="CD131" i="2"/>
  <c r="CB131" i="2"/>
  <c r="BZ131" i="2"/>
  <c r="BX131" i="2"/>
  <c r="BV131" i="2"/>
  <c r="BT131" i="2"/>
  <c r="BR131" i="2"/>
  <c r="BP131" i="2"/>
  <c r="BN131" i="2"/>
  <c r="BL131" i="2"/>
  <c r="BJ131" i="2"/>
  <c r="BH131" i="2"/>
  <c r="BF131" i="2"/>
  <c r="BD131" i="2"/>
  <c r="BB131" i="2"/>
  <c r="AZ131" i="2"/>
  <c r="AX131" i="2"/>
  <c r="AU131" i="2"/>
  <c r="AT131" i="2"/>
  <c r="AR131" i="2"/>
  <c r="AP131" i="2"/>
  <c r="AN131" i="2"/>
  <c r="AL131" i="2"/>
  <c r="AJ131" i="2"/>
  <c r="AH131" i="2"/>
  <c r="AF131" i="2"/>
  <c r="AD131" i="2"/>
  <c r="AB131" i="2"/>
  <c r="Z131" i="2"/>
  <c r="X131" i="2"/>
  <c r="U131" i="2"/>
  <c r="T131" i="2"/>
  <c r="R131" i="2"/>
  <c r="P131" i="2"/>
  <c r="N131" i="2"/>
  <c r="L131" i="2"/>
  <c r="J131" i="2"/>
  <c r="CE130" i="2"/>
  <c r="CD130" i="2"/>
  <c r="CB130" i="2"/>
  <c r="BZ130" i="2"/>
  <c r="BX130" i="2"/>
  <c r="BV130" i="2"/>
  <c r="BT130" i="2"/>
  <c r="BR130" i="2"/>
  <c r="BP130" i="2"/>
  <c r="BN130" i="2"/>
  <c r="BL130" i="2"/>
  <c r="BJ130" i="2"/>
  <c r="BH130" i="2"/>
  <c r="BF130" i="2"/>
  <c r="BD130" i="2"/>
  <c r="BB130" i="2"/>
  <c r="AZ130" i="2"/>
  <c r="AX130" i="2"/>
  <c r="AU130" i="2"/>
  <c r="AT130" i="2"/>
  <c r="AR130" i="2"/>
  <c r="AP130" i="2"/>
  <c r="AN130" i="2"/>
  <c r="AL130" i="2"/>
  <c r="AJ130" i="2"/>
  <c r="AH130" i="2"/>
  <c r="AF130" i="2"/>
  <c r="AD130" i="2"/>
  <c r="AB130" i="2"/>
  <c r="Z130" i="2"/>
  <c r="X130" i="2"/>
  <c r="AV130" i="2" s="1"/>
  <c r="U130" i="2"/>
  <c r="T130" i="2"/>
  <c r="R130" i="2"/>
  <c r="P130" i="2"/>
  <c r="N130" i="2"/>
  <c r="L130" i="2"/>
  <c r="J130" i="2"/>
  <c r="CC123" i="2"/>
  <c r="CA123" i="2"/>
  <c r="BY123" i="2"/>
  <c r="BW123" i="2"/>
  <c r="BU123" i="2"/>
  <c r="BS123" i="2"/>
  <c r="BQ123" i="2"/>
  <c r="BO123" i="2"/>
  <c r="BM123" i="2"/>
  <c r="BK123" i="2"/>
  <c r="BI123" i="2"/>
  <c r="BG123" i="2"/>
  <c r="BE123" i="2"/>
  <c r="BC123" i="2"/>
  <c r="BA123" i="2"/>
  <c r="AY123" i="2"/>
  <c r="AW123" i="2"/>
  <c r="AS123" i="2"/>
  <c r="AQ123" i="2"/>
  <c r="AO123" i="2"/>
  <c r="AM123" i="2"/>
  <c r="AK123" i="2"/>
  <c r="AI123" i="2"/>
  <c r="AG123" i="2"/>
  <c r="AE123" i="2"/>
  <c r="AC123" i="2"/>
  <c r="AA123" i="2"/>
  <c r="Y123" i="2"/>
  <c r="W123" i="2"/>
  <c r="S123" i="2"/>
  <c r="Q123" i="2"/>
  <c r="O123" i="2"/>
  <c r="M123" i="2"/>
  <c r="K123" i="2"/>
  <c r="I123" i="2"/>
  <c r="CE121" i="2"/>
  <c r="AU121" i="2"/>
  <c r="CG121" i="2" s="1"/>
  <c r="U121" i="2"/>
  <c r="G121" i="2"/>
  <c r="F121" i="2"/>
  <c r="L121" i="2" s="1"/>
  <c r="CE120" i="2"/>
  <c r="AU120" i="2"/>
  <c r="U120" i="2"/>
  <c r="H120" i="2"/>
  <c r="BT120" i="2" s="1"/>
  <c r="G120" i="2"/>
  <c r="AT120" i="2" s="1"/>
  <c r="F120" i="2"/>
  <c r="L120" i="2" s="1"/>
  <c r="CE119" i="2"/>
  <c r="AU119" i="2"/>
  <c r="AL119" i="2"/>
  <c r="U119" i="2"/>
  <c r="H119" i="2"/>
  <c r="BT119" i="2" s="1"/>
  <c r="G119" i="2"/>
  <c r="AT119" i="2" s="1"/>
  <c r="F119" i="2"/>
  <c r="CE118" i="2"/>
  <c r="AU118" i="2"/>
  <c r="CG118" i="2" s="1"/>
  <c r="CE117" i="2"/>
  <c r="AU117" i="2"/>
  <c r="U117" i="2"/>
  <c r="H117" i="2"/>
  <c r="H118" i="2" s="1"/>
  <c r="BL118" i="2" s="1"/>
  <c r="G117" i="2"/>
  <c r="F117" i="2"/>
  <c r="N117" i="2" s="1"/>
  <c r="CE116" i="2"/>
  <c r="AU116" i="2"/>
  <c r="U116" i="2"/>
  <c r="P116" i="2"/>
  <c r="H116" i="2"/>
  <c r="BZ116" i="2" s="1"/>
  <c r="G116" i="2"/>
  <c r="F116" i="2"/>
  <c r="R116" i="2" s="1"/>
  <c r="CE115" i="2"/>
  <c r="AU115" i="2"/>
  <c r="U115" i="2"/>
  <c r="CG115" i="2" s="1"/>
  <c r="H115" i="2"/>
  <c r="CB115" i="2" s="1"/>
  <c r="G115" i="2"/>
  <c r="AR115" i="2" s="1"/>
  <c r="F115" i="2"/>
  <c r="J115" i="2" s="1"/>
  <c r="CE114" i="2"/>
  <c r="CG114" i="2" s="1"/>
  <c r="AU114" i="2"/>
  <c r="U114" i="2"/>
  <c r="N114" i="2"/>
  <c r="H114" i="2"/>
  <c r="CD114" i="2" s="1"/>
  <c r="G114" i="2"/>
  <c r="F114" i="2"/>
  <c r="J114" i="2" s="1"/>
  <c r="CE113" i="2"/>
  <c r="AU113" i="2"/>
  <c r="AN113" i="2"/>
  <c r="U113" i="2"/>
  <c r="H113" i="2"/>
  <c r="G113" i="2"/>
  <c r="AR113" i="2" s="1"/>
  <c r="F113" i="2"/>
  <c r="CE112" i="2"/>
  <c r="AU112" i="2"/>
  <c r="CG112" i="2" s="1"/>
  <c r="U112" i="2"/>
  <c r="N112" i="2"/>
  <c r="H112" i="2"/>
  <c r="BZ112" i="2" s="1"/>
  <c r="G112" i="2"/>
  <c r="F112" i="2"/>
  <c r="CE111" i="2"/>
  <c r="AU111" i="2"/>
  <c r="X111" i="2"/>
  <c r="U111" i="2"/>
  <c r="H111" i="2"/>
  <c r="CD111" i="2" s="1"/>
  <c r="G111" i="2"/>
  <c r="AN111" i="2" s="1"/>
  <c r="F111" i="2"/>
  <c r="CE110" i="2"/>
  <c r="CD110" i="2"/>
  <c r="CB110" i="2"/>
  <c r="BZ110" i="2"/>
  <c r="BX110" i="2"/>
  <c r="BV110" i="2"/>
  <c r="BT110" i="2"/>
  <c r="BR110" i="2"/>
  <c r="BP110" i="2"/>
  <c r="BN110" i="2"/>
  <c r="BL110" i="2"/>
  <c r="BJ110" i="2"/>
  <c r="BH110" i="2"/>
  <c r="BF110" i="2"/>
  <c r="BD110" i="2"/>
  <c r="BB110" i="2"/>
  <c r="AZ110" i="2"/>
  <c r="AX110" i="2"/>
  <c r="AU110" i="2"/>
  <c r="AT110" i="2"/>
  <c r="AR110" i="2"/>
  <c r="AP110" i="2"/>
  <c r="AN110" i="2"/>
  <c r="AL110" i="2"/>
  <c r="AJ110" i="2"/>
  <c r="AH110" i="2"/>
  <c r="AF110" i="2"/>
  <c r="AD110" i="2"/>
  <c r="AB110" i="2"/>
  <c r="Z110" i="2"/>
  <c r="X110" i="2"/>
  <c r="U110" i="2"/>
  <c r="CG110" i="2" s="1"/>
  <c r="T110" i="2"/>
  <c r="R110" i="2"/>
  <c r="P110" i="2"/>
  <c r="N110" i="2"/>
  <c r="L110" i="2"/>
  <c r="J110" i="2"/>
  <c r="V110" i="2" s="1"/>
  <c r="CE109" i="2"/>
  <c r="CD109" i="2"/>
  <c r="CB109" i="2"/>
  <c r="BZ109" i="2"/>
  <c r="BX109" i="2"/>
  <c r="BV109" i="2"/>
  <c r="BT109" i="2"/>
  <c r="BR109" i="2"/>
  <c r="BP109" i="2"/>
  <c r="BN109" i="2"/>
  <c r="BL109" i="2"/>
  <c r="BJ109" i="2"/>
  <c r="BH109" i="2"/>
  <c r="BF109" i="2"/>
  <c r="BD109" i="2"/>
  <c r="BB109" i="2"/>
  <c r="AZ109" i="2"/>
  <c r="CF109" i="2" s="1"/>
  <c r="AX109" i="2"/>
  <c r="AU109" i="2"/>
  <c r="AT109" i="2"/>
  <c r="AR109" i="2"/>
  <c r="AP109" i="2"/>
  <c r="AN109" i="2"/>
  <c r="AL109" i="2"/>
  <c r="AJ109" i="2"/>
  <c r="AH109" i="2"/>
  <c r="AF109" i="2"/>
  <c r="AD109" i="2"/>
  <c r="AB109" i="2"/>
  <c r="Z109" i="2"/>
  <c r="X109" i="2"/>
  <c r="U109" i="2"/>
  <c r="T109" i="2"/>
  <c r="R109" i="2"/>
  <c r="P109" i="2"/>
  <c r="N109" i="2"/>
  <c r="L109" i="2"/>
  <c r="J109" i="2"/>
  <c r="CE108" i="2"/>
  <c r="CD108" i="2"/>
  <c r="CB108" i="2"/>
  <c r="BZ108" i="2"/>
  <c r="BX108" i="2"/>
  <c r="BV108" i="2"/>
  <c r="BT108" i="2"/>
  <c r="BR108" i="2"/>
  <c r="BP108" i="2"/>
  <c r="BN108" i="2"/>
  <c r="BL108" i="2"/>
  <c r="BJ108" i="2"/>
  <c r="BH108" i="2"/>
  <c r="BF108" i="2"/>
  <c r="BD108" i="2"/>
  <c r="BB108" i="2"/>
  <c r="AZ108" i="2"/>
  <c r="AX108" i="2"/>
  <c r="AU108" i="2"/>
  <c r="AT108" i="2"/>
  <c r="AR108" i="2"/>
  <c r="AP108" i="2"/>
  <c r="AN108" i="2"/>
  <c r="AL108" i="2"/>
  <c r="AJ108" i="2"/>
  <c r="AH108" i="2"/>
  <c r="AF108" i="2"/>
  <c r="AD108" i="2"/>
  <c r="AB108" i="2"/>
  <c r="Z108" i="2"/>
  <c r="X108" i="2"/>
  <c r="U108" i="2"/>
  <c r="T108" i="2"/>
  <c r="R108" i="2"/>
  <c r="P108" i="2"/>
  <c r="N108" i="2"/>
  <c r="L108" i="2"/>
  <c r="J108" i="2"/>
  <c r="V108" i="2"/>
  <c r="CE107" i="2"/>
  <c r="CD107" i="2"/>
  <c r="CB107" i="2"/>
  <c r="BZ107" i="2"/>
  <c r="BX107" i="2"/>
  <c r="BV107" i="2"/>
  <c r="BT107" i="2"/>
  <c r="BR107" i="2"/>
  <c r="BP107" i="2"/>
  <c r="BN107" i="2"/>
  <c r="BL107" i="2"/>
  <c r="BJ107" i="2"/>
  <c r="BH107" i="2"/>
  <c r="BF107" i="2"/>
  <c r="BD107" i="2"/>
  <c r="BB107" i="2"/>
  <c r="AZ107" i="2"/>
  <c r="AX107" i="2"/>
  <c r="AU107" i="2"/>
  <c r="AT107" i="2"/>
  <c r="AR107" i="2"/>
  <c r="AP107" i="2"/>
  <c r="AN107" i="2"/>
  <c r="AL107" i="2"/>
  <c r="AJ107" i="2"/>
  <c r="AH107" i="2"/>
  <c r="AF107" i="2"/>
  <c r="AD107" i="2"/>
  <c r="AB107" i="2"/>
  <c r="Z107" i="2"/>
  <c r="X107" i="2"/>
  <c r="U107" i="2"/>
  <c r="CG107" i="2" s="1"/>
  <c r="T107" i="2"/>
  <c r="R107" i="2"/>
  <c r="P107" i="2"/>
  <c r="N107" i="2"/>
  <c r="L107" i="2"/>
  <c r="J107" i="2"/>
  <c r="CE106" i="2"/>
  <c r="CD106" i="2"/>
  <c r="CB106" i="2"/>
  <c r="BZ106" i="2"/>
  <c r="BX106" i="2"/>
  <c r="BV106" i="2"/>
  <c r="BT106" i="2"/>
  <c r="BR106" i="2"/>
  <c r="BP106" i="2"/>
  <c r="BN106" i="2"/>
  <c r="BL106" i="2"/>
  <c r="BJ106" i="2"/>
  <c r="BH106" i="2"/>
  <c r="BF106" i="2"/>
  <c r="BD106" i="2"/>
  <c r="BB106" i="2"/>
  <c r="AZ106" i="2"/>
  <c r="AX106" i="2"/>
  <c r="AU106" i="2"/>
  <c r="AT106" i="2"/>
  <c r="AR106" i="2"/>
  <c r="AP106" i="2"/>
  <c r="AN106" i="2"/>
  <c r="AL106" i="2"/>
  <c r="AJ106" i="2"/>
  <c r="AH106" i="2"/>
  <c r="AF106" i="2"/>
  <c r="AD106" i="2"/>
  <c r="AB106" i="2"/>
  <c r="Z106" i="2"/>
  <c r="X106" i="2"/>
  <c r="U106" i="2"/>
  <c r="T106" i="2"/>
  <c r="R106" i="2"/>
  <c r="P106" i="2"/>
  <c r="N106" i="2"/>
  <c r="L106" i="2"/>
  <c r="J106" i="2"/>
  <c r="CE105" i="2"/>
  <c r="CD105" i="2"/>
  <c r="CB105" i="2"/>
  <c r="BZ105" i="2"/>
  <c r="BX105" i="2"/>
  <c r="BV105" i="2"/>
  <c r="BT105" i="2"/>
  <c r="BR105" i="2"/>
  <c r="BP105" i="2"/>
  <c r="BN105" i="2"/>
  <c r="BL105" i="2"/>
  <c r="BJ105" i="2"/>
  <c r="BH105" i="2"/>
  <c r="BF105" i="2"/>
  <c r="BD105" i="2"/>
  <c r="BB105" i="2"/>
  <c r="AZ105" i="2"/>
  <c r="AX105" i="2"/>
  <c r="AU105" i="2"/>
  <c r="AT105" i="2"/>
  <c r="AR105" i="2"/>
  <c r="AP105" i="2"/>
  <c r="AN105" i="2"/>
  <c r="AL105" i="2"/>
  <c r="AJ105" i="2"/>
  <c r="AH105" i="2"/>
  <c r="AF105" i="2"/>
  <c r="AD105" i="2"/>
  <c r="AB105" i="2"/>
  <c r="Z105" i="2"/>
  <c r="X105" i="2"/>
  <c r="U105" i="2"/>
  <c r="T105" i="2"/>
  <c r="R105" i="2"/>
  <c r="P105" i="2"/>
  <c r="N105" i="2"/>
  <c r="L105" i="2"/>
  <c r="J105" i="2"/>
  <c r="CE104" i="2"/>
  <c r="CD104" i="2"/>
  <c r="CB104" i="2"/>
  <c r="BZ104" i="2"/>
  <c r="BX104" i="2"/>
  <c r="BV104" i="2"/>
  <c r="BT104" i="2"/>
  <c r="BR104" i="2"/>
  <c r="BP104" i="2"/>
  <c r="BN104" i="2"/>
  <c r="BL104" i="2"/>
  <c r="BJ104" i="2"/>
  <c r="BH104" i="2"/>
  <c r="BF104" i="2"/>
  <c r="BD104" i="2"/>
  <c r="BB104" i="2"/>
  <c r="AZ104" i="2"/>
  <c r="AX104" i="2"/>
  <c r="CF104" i="2" s="1"/>
  <c r="AU104" i="2"/>
  <c r="AT104" i="2"/>
  <c r="AR104" i="2"/>
  <c r="AP104" i="2"/>
  <c r="AN104" i="2"/>
  <c r="AL104" i="2"/>
  <c r="AJ104" i="2"/>
  <c r="AH104" i="2"/>
  <c r="AF104" i="2"/>
  <c r="AD104" i="2"/>
  <c r="AB104" i="2"/>
  <c r="Z104" i="2"/>
  <c r="AV104" i="2" s="1"/>
  <c r="X104" i="2"/>
  <c r="U104" i="2"/>
  <c r="T104" i="2"/>
  <c r="R104" i="2"/>
  <c r="P104" i="2"/>
  <c r="N104" i="2"/>
  <c r="L104" i="2"/>
  <c r="J104" i="2"/>
  <c r="V104" i="2" s="1"/>
  <c r="CE103" i="2"/>
  <c r="AU103" i="2"/>
  <c r="U103" i="2"/>
  <c r="CE102" i="2"/>
  <c r="AU102" i="2"/>
  <c r="AP102" i="2"/>
  <c r="AD102" i="2"/>
  <c r="U102" i="2"/>
  <c r="H102" i="2"/>
  <c r="BP102" i="2" s="1"/>
  <c r="G102" i="2"/>
  <c r="AH102" i="2" s="1"/>
  <c r="F102" i="2"/>
  <c r="CE101" i="2"/>
  <c r="CD101" i="2"/>
  <c r="CB101" i="2"/>
  <c r="BZ101" i="2"/>
  <c r="BX101" i="2"/>
  <c r="BV101" i="2"/>
  <c r="BT101" i="2"/>
  <c r="BR101" i="2"/>
  <c r="BP101" i="2"/>
  <c r="BN101" i="2"/>
  <c r="BL101" i="2"/>
  <c r="BJ101" i="2"/>
  <c r="BH101" i="2"/>
  <c r="BF101" i="2"/>
  <c r="BD101" i="2"/>
  <c r="BB101" i="2"/>
  <c r="AZ101" i="2"/>
  <c r="AX101" i="2"/>
  <c r="AU101" i="2"/>
  <c r="AT101" i="2"/>
  <c r="AR101" i="2"/>
  <c r="AP101" i="2"/>
  <c r="AN101" i="2"/>
  <c r="AL101" i="2"/>
  <c r="AJ101" i="2"/>
  <c r="AH101" i="2"/>
  <c r="AF101" i="2"/>
  <c r="AD101" i="2"/>
  <c r="AB101" i="2"/>
  <c r="Z101" i="2"/>
  <c r="X101" i="2"/>
  <c r="U101" i="2"/>
  <c r="CG101" i="2" s="1"/>
  <c r="T101" i="2"/>
  <c r="R101" i="2"/>
  <c r="P101" i="2"/>
  <c r="N101" i="2"/>
  <c r="L101" i="2"/>
  <c r="J101" i="2"/>
  <c r="CE100" i="2"/>
  <c r="AU100" i="2"/>
  <c r="U100" i="2"/>
  <c r="CE99" i="2"/>
  <c r="AU99" i="2"/>
  <c r="U99" i="2"/>
  <c r="T99" i="2"/>
  <c r="H99" i="2"/>
  <c r="CD99" i="2" s="1"/>
  <c r="G99" i="2"/>
  <c r="F99" i="2"/>
  <c r="J99" i="2" s="1"/>
  <c r="CE98" i="2"/>
  <c r="CD98" i="2"/>
  <c r="CB98" i="2"/>
  <c r="BZ98" i="2"/>
  <c r="BX98" i="2"/>
  <c r="BV98" i="2"/>
  <c r="BT98" i="2"/>
  <c r="BR98" i="2"/>
  <c r="BP98" i="2"/>
  <c r="BN98" i="2"/>
  <c r="BL98" i="2"/>
  <c r="BJ98" i="2"/>
  <c r="BH98" i="2"/>
  <c r="BF98" i="2"/>
  <c r="BD98" i="2"/>
  <c r="BB98" i="2"/>
  <c r="AZ98" i="2"/>
  <c r="AX98" i="2"/>
  <c r="AU98" i="2"/>
  <c r="CG98" i="2" s="1"/>
  <c r="AT98" i="2"/>
  <c r="AR98" i="2"/>
  <c r="AP98" i="2"/>
  <c r="AN98" i="2"/>
  <c r="AL98" i="2"/>
  <c r="AJ98" i="2"/>
  <c r="AH98" i="2"/>
  <c r="AF98" i="2"/>
  <c r="AD98" i="2"/>
  <c r="AB98" i="2"/>
  <c r="Z98" i="2"/>
  <c r="X98" i="2"/>
  <c r="AV98" i="2" s="1"/>
  <c r="U98" i="2"/>
  <c r="T98" i="2"/>
  <c r="R98" i="2"/>
  <c r="P98" i="2"/>
  <c r="N98" i="2"/>
  <c r="L98" i="2"/>
  <c r="J98" i="2"/>
  <c r="CE97" i="2"/>
  <c r="AU97" i="2"/>
  <c r="U97" i="2"/>
  <c r="H97" i="2"/>
  <c r="G97" i="2"/>
  <c r="AH97" i="2" s="1"/>
  <c r="F97" i="2"/>
  <c r="L97" i="2" s="1"/>
  <c r="CE96" i="2"/>
  <c r="CD96" i="2"/>
  <c r="CB96" i="2"/>
  <c r="BZ96" i="2"/>
  <c r="BX96" i="2"/>
  <c r="BV96" i="2"/>
  <c r="BT96" i="2"/>
  <c r="BR96" i="2"/>
  <c r="BP96" i="2"/>
  <c r="BN96" i="2"/>
  <c r="BL96" i="2"/>
  <c r="BJ96" i="2"/>
  <c r="BH96" i="2"/>
  <c r="BF96" i="2"/>
  <c r="BD96" i="2"/>
  <c r="BB96" i="2"/>
  <c r="AZ96" i="2"/>
  <c r="AX96" i="2"/>
  <c r="AU96" i="2"/>
  <c r="AT96" i="2"/>
  <c r="AR96" i="2"/>
  <c r="AP96" i="2"/>
  <c r="AN96" i="2"/>
  <c r="AL96" i="2"/>
  <c r="AJ96" i="2"/>
  <c r="AH96" i="2"/>
  <c r="AF96" i="2"/>
  <c r="AD96" i="2"/>
  <c r="AB96" i="2"/>
  <c r="Z96" i="2"/>
  <c r="X96" i="2"/>
  <c r="U96" i="2"/>
  <c r="T96" i="2"/>
  <c r="R96" i="2"/>
  <c r="P96" i="2"/>
  <c r="N96" i="2"/>
  <c r="L96" i="2"/>
  <c r="J96" i="2"/>
  <c r="CE95" i="2"/>
  <c r="CD95" i="2"/>
  <c r="CB95" i="2"/>
  <c r="BZ95" i="2"/>
  <c r="BX95" i="2"/>
  <c r="BV95" i="2"/>
  <c r="BT95" i="2"/>
  <c r="BR95" i="2"/>
  <c r="BP95" i="2"/>
  <c r="BN95" i="2"/>
  <c r="BL95" i="2"/>
  <c r="BJ95" i="2"/>
  <c r="BH95" i="2"/>
  <c r="BF95" i="2"/>
  <c r="BD95" i="2"/>
  <c r="BB95" i="2"/>
  <c r="AZ95" i="2"/>
  <c r="AX95" i="2"/>
  <c r="AU95" i="2"/>
  <c r="AT95" i="2"/>
  <c r="AR95" i="2"/>
  <c r="AP95" i="2"/>
  <c r="AN95" i="2"/>
  <c r="AL95" i="2"/>
  <c r="AJ95" i="2"/>
  <c r="AH95" i="2"/>
  <c r="AF95" i="2"/>
  <c r="AD95" i="2"/>
  <c r="AB95" i="2"/>
  <c r="Z95" i="2"/>
  <c r="X95" i="2"/>
  <c r="U95" i="2"/>
  <c r="T95" i="2"/>
  <c r="R95" i="2"/>
  <c r="P95" i="2"/>
  <c r="N95" i="2"/>
  <c r="L95" i="2"/>
  <c r="J95" i="2"/>
  <c r="CE94" i="2"/>
  <c r="CB94" i="2"/>
  <c r="AU94" i="2"/>
  <c r="U94" i="2"/>
  <c r="H94" i="2"/>
  <c r="BV94" i="2" s="1"/>
  <c r="G94" i="2"/>
  <c r="AR94" i="2" s="1"/>
  <c r="F94" i="2"/>
  <c r="N94" i="2" s="1"/>
  <c r="CE93" i="2"/>
  <c r="AU93" i="2"/>
  <c r="U93" i="2"/>
  <c r="H93" i="2"/>
  <c r="BR93" i="2" s="1"/>
  <c r="G93" i="2"/>
  <c r="AP93" i="2" s="1"/>
  <c r="F93" i="2"/>
  <c r="J93" i="2" s="1"/>
  <c r="CE92" i="2"/>
  <c r="AU92" i="2"/>
  <c r="U92" i="2"/>
  <c r="H92" i="2"/>
  <c r="BV92" i="2" s="1"/>
  <c r="G92" i="2"/>
  <c r="F92" i="2"/>
  <c r="L92" i="2" s="1"/>
  <c r="CE91" i="2"/>
  <c r="AU91" i="2"/>
  <c r="U91" i="2"/>
  <c r="H91" i="2"/>
  <c r="BX91" i="2" s="1"/>
  <c r="G91" i="2"/>
  <c r="AN91" i="2" s="1"/>
  <c r="F91" i="2"/>
  <c r="P91" i="2" s="1"/>
  <c r="CE90" i="2"/>
  <c r="AU90" i="2"/>
  <c r="AP90" i="2"/>
  <c r="U90" i="2"/>
  <c r="H90" i="2"/>
  <c r="BF90" i="2" s="1"/>
  <c r="G90" i="2"/>
  <c r="AH90" i="2" s="1"/>
  <c r="F90" i="2"/>
  <c r="CE89" i="2"/>
  <c r="AU89" i="2"/>
  <c r="U89" i="2"/>
  <c r="H89" i="2"/>
  <c r="G89" i="2"/>
  <c r="AL89" i="2" s="1"/>
  <c r="F89" i="2"/>
  <c r="J89" i="2" s="1"/>
  <c r="CE88" i="2"/>
  <c r="CD88" i="2"/>
  <c r="CB88" i="2"/>
  <c r="BZ88" i="2"/>
  <c r="BX88" i="2"/>
  <c r="BV88" i="2"/>
  <c r="BT88" i="2"/>
  <c r="BR88" i="2"/>
  <c r="BP88" i="2"/>
  <c r="BN88" i="2"/>
  <c r="BL88" i="2"/>
  <c r="BJ88" i="2"/>
  <c r="BH88" i="2"/>
  <c r="BF88" i="2"/>
  <c r="BD88" i="2"/>
  <c r="BB88" i="2"/>
  <c r="AZ88" i="2"/>
  <c r="AX88" i="2"/>
  <c r="AU88" i="2"/>
  <c r="AT88" i="2"/>
  <c r="AR88" i="2"/>
  <c r="AP88" i="2"/>
  <c r="AN88" i="2"/>
  <c r="AL88" i="2"/>
  <c r="AJ88" i="2"/>
  <c r="AH88" i="2"/>
  <c r="AF88" i="2"/>
  <c r="AD88" i="2"/>
  <c r="AB88" i="2"/>
  <c r="Z88" i="2"/>
  <c r="X88" i="2"/>
  <c r="U88" i="2"/>
  <c r="T88" i="2"/>
  <c r="R88" i="2"/>
  <c r="P88" i="2"/>
  <c r="N88" i="2"/>
  <c r="L88" i="2"/>
  <c r="J88" i="2"/>
  <c r="V88" i="2" s="1"/>
  <c r="CE87" i="2"/>
  <c r="CD87" i="2"/>
  <c r="CB87" i="2"/>
  <c r="BZ87" i="2"/>
  <c r="BX87" i="2"/>
  <c r="BV87" i="2"/>
  <c r="BT87" i="2"/>
  <c r="BR87" i="2"/>
  <c r="BP87" i="2"/>
  <c r="BN87" i="2"/>
  <c r="BL87" i="2"/>
  <c r="BJ87" i="2"/>
  <c r="BH87" i="2"/>
  <c r="BF87" i="2"/>
  <c r="BD87" i="2"/>
  <c r="BB87" i="2"/>
  <c r="AZ87" i="2"/>
  <c r="AX87" i="2"/>
  <c r="AU87" i="2"/>
  <c r="AT87" i="2"/>
  <c r="AR87" i="2"/>
  <c r="AP87" i="2"/>
  <c r="AN87" i="2"/>
  <c r="AL87" i="2"/>
  <c r="AJ87" i="2"/>
  <c r="AH87" i="2"/>
  <c r="AF87" i="2"/>
  <c r="AD87" i="2"/>
  <c r="AB87" i="2"/>
  <c r="Z87" i="2"/>
  <c r="X87" i="2"/>
  <c r="U87" i="2"/>
  <c r="CG87" i="2" s="1"/>
  <c r="T87" i="2"/>
  <c r="R87" i="2"/>
  <c r="P87" i="2"/>
  <c r="N87" i="2"/>
  <c r="L87" i="2"/>
  <c r="J87" i="2"/>
  <c r="CE86" i="2"/>
  <c r="CD86" i="2"/>
  <c r="CB86" i="2"/>
  <c r="BZ86" i="2"/>
  <c r="BX86" i="2"/>
  <c r="BV86" i="2"/>
  <c r="BT86" i="2"/>
  <c r="BR86" i="2"/>
  <c r="BP86" i="2"/>
  <c r="BN86" i="2"/>
  <c r="BL86" i="2"/>
  <c r="BJ86" i="2"/>
  <c r="BH86" i="2"/>
  <c r="BF86" i="2"/>
  <c r="BD86" i="2"/>
  <c r="BB86" i="2"/>
  <c r="AZ86" i="2"/>
  <c r="AX86" i="2"/>
  <c r="AU86" i="2"/>
  <c r="AT86" i="2"/>
  <c r="AR86" i="2"/>
  <c r="AP86" i="2"/>
  <c r="AN86" i="2"/>
  <c r="AL86" i="2"/>
  <c r="AJ86" i="2"/>
  <c r="AH86" i="2"/>
  <c r="AF86" i="2"/>
  <c r="AD86" i="2"/>
  <c r="AB86" i="2"/>
  <c r="Z86" i="2"/>
  <c r="X86" i="2"/>
  <c r="U86" i="2"/>
  <c r="T86" i="2"/>
  <c r="R86" i="2"/>
  <c r="P86" i="2"/>
  <c r="N86" i="2"/>
  <c r="L86" i="2"/>
  <c r="J86" i="2"/>
  <c r="CE85" i="2"/>
  <c r="CD85" i="2"/>
  <c r="CB85" i="2"/>
  <c r="BZ85" i="2"/>
  <c r="BX85" i="2"/>
  <c r="BV85" i="2"/>
  <c r="BT85" i="2"/>
  <c r="BR85" i="2"/>
  <c r="BP85" i="2"/>
  <c r="BN85" i="2"/>
  <c r="BL85" i="2"/>
  <c r="BJ85" i="2"/>
  <c r="BH85" i="2"/>
  <c r="BF85" i="2"/>
  <c r="BD85" i="2"/>
  <c r="BB85" i="2"/>
  <c r="AZ85" i="2"/>
  <c r="AX85" i="2"/>
  <c r="AU85" i="2"/>
  <c r="AT85" i="2"/>
  <c r="AR85" i="2"/>
  <c r="AP85" i="2"/>
  <c r="AN85" i="2"/>
  <c r="AL85" i="2"/>
  <c r="AJ85" i="2"/>
  <c r="AH85" i="2"/>
  <c r="AF85" i="2"/>
  <c r="AD85" i="2"/>
  <c r="AB85" i="2"/>
  <c r="Z85" i="2"/>
  <c r="X85" i="2"/>
  <c r="U85" i="2"/>
  <c r="T85" i="2"/>
  <c r="R85" i="2"/>
  <c r="P85" i="2"/>
  <c r="N85" i="2"/>
  <c r="L85" i="2"/>
  <c r="J85" i="2"/>
  <c r="CE84" i="2"/>
  <c r="CD84" i="2"/>
  <c r="CB84" i="2"/>
  <c r="BZ84" i="2"/>
  <c r="BX84" i="2"/>
  <c r="BV84" i="2"/>
  <c r="BT84" i="2"/>
  <c r="BR84" i="2"/>
  <c r="BP84" i="2"/>
  <c r="BN84" i="2"/>
  <c r="BL84" i="2"/>
  <c r="BJ84" i="2"/>
  <c r="BH84" i="2"/>
  <c r="BF84" i="2"/>
  <c r="BD84" i="2"/>
  <c r="BB84" i="2"/>
  <c r="AZ84" i="2"/>
  <c r="AX84" i="2"/>
  <c r="AU84" i="2"/>
  <c r="AT84" i="2"/>
  <c r="AR84" i="2"/>
  <c r="AP84" i="2"/>
  <c r="AN84" i="2"/>
  <c r="AL84" i="2"/>
  <c r="AJ84" i="2"/>
  <c r="AH84" i="2"/>
  <c r="AF84" i="2"/>
  <c r="AD84" i="2"/>
  <c r="AB84" i="2"/>
  <c r="Z84" i="2"/>
  <c r="X84" i="2"/>
  <c r="U84" i="2"/>
  <c r="T84" i="2"/>
  <c r="R84" i="2"/>
  <c r="P84" i="2"/>
  <c r="N84" i="2"/>
  <c r="L84" i="2"/>
  <c r="J84" i="2"/>
  <c r="CE83" i="2"/>
  <c r="CD83" i="2"/>
  <c r="CB83" i="2"/>
  <c r="BZ83" i="2"/>
  <c r="BX83" i="2"/>
  <c r="BV83" i="2"/>
  <c r="BT83" i="2"/>
  <c r="BR83" i="2"/>
  <c r="BP83" i="2"/>
  <c r="BN83" i="2"/>
  <c r="BL83" i="2"/>
  <c r="BJ83" i="2"/>
  <c r="BH83" i="2"/>
  <c r="BF83" i="2"/>
  <c r="BD83" i="2"/>
  <c r="BB83" i="2"/>
  <c r="AZ83" i="2"/>
  <c r="AX83" i="2"/>
  <c r="CF83" i="2" s="1"/>
  <c r="AU83" i="2"/>
  <c r="AT83" i="2"/>
  <c r="AR83" i="2"/>
  <c r="AP83" i="2"/>
  <c r="AN83" i="2"/>
  <c r="AL83" i="2"/>
  <c r="AJ83" i="2"/>
  <c r="AH83" i="2"/>
  <c r="AF83" i="2"/>
  <c r="AD83" i="2"/>
  <c r="AB83" i="2"/>
  <c r="Z83" i="2"/>
  <c r="X83" i="2"/>
  <c r="AV83" i="2" s="1"/>
  <c r="U83" i="2"/>
  <c r="T83" i="2"/>
  <c r="R83" i="2"/>
  <c r="P83" i="2"/>
  <c r="N83" i="2"/>
  <c r="L83" i="2"/>
  <c r="J83" i="2"/>
  <c r="CE82" i="2"/>
  <c r="CD82" i="2"/>
  <c r="CB82" i="2"/>
  <c r="BZ82" i="2"/>
  <c r="BX82" i="2"/>
  <c r="BV82" i="2"/>
  <c r="BT82" i="2"/>
  <c r="BR82" i="2"/>
  <c r="BP82" i="2"/>
  <c r="BN82" i="2"/>
  <c r="BL82" i="2"/>
  <c r="BJ82" i="2"/>
  <c r="BH82" i="2"/>
  <c r="BF82" i="2"/>
  <c r="BD82" i="2"/>
  <c r="BB82" i="2"/>
  <c r="AZ82" i="2"/>
  <c r="AX82" i="2"/>
  <c r="AU82" i="2"/>
  <c r="AT82" i="2"/>
  <c r="AR82" i="2"/>
  <c r="AP82" i="2"/>
  <c r="AN82" i="2"/>
  <c r="AL82" i="2"/>
  <c r="AJ82" i="2"/>
  <c r="AH82" i="2"/>
  <c r="AF82" i="2"/>
  <c r="AD82" i="2"/>
  <c r="AB82" i="2"/>
  <c r="Z82" i="2"/>
  <c r="X82" i="2"/>
  <c r="U82" i="2"/>
  <c r="T82" i="2"/>
  <c r="R82" i="2"/>
  <c r="P82" i="2"/>
  <c r="N82" i="2"/>
  <c r="L82" i="2"/>
  <c r="J82" i="2"/>
  <c r="CE81" i="2"/>
  <c r="AU81" i="2"/>
  <c r="U81" i="2"/>
  <c r="CE80" i="2"/>
  <c r="AU80" i="2"/>
  <c r="U80" i="2"/>
  <c r="H80" i="2"/>
  <c r="BZ80" i="2" s="1"/>
  <c r="G80" i="2"/>
  <c r="AF80" i="2" s="1"/>
  <c r="F80" i="2"/>
  <c r="N80" i="2" s="1"/>
  <c r="CE79" i="2"/>
  <c r="CD79" i="2"/>
  <c r="CB79" i="2"/>
  <c r="BZ79" i="2"/>
  <c r="BX79" i="2"/>
  <c r="BV79" i="2"/>
  <c r="BT79" i="2"/>
  <c r="BR79" i="2"/>
  <c r="BP79" i="2"/>
  <c r="BN79" i="2"/>
  <c r="BL79" i="2"/>
  <c r="BJ79" i="2"/>
  <c r="BH79" i="2"/>
  <c r="BF79" i="2"/>
  <c r="BD79" i="2"/>
  <c r="BB79" i="2"/>
  <c r="AZ79" i="2"/>
  <c r="CF79" i="2" s="1"/>
  <c r="AX79" i="2"/>
  <c r="AU79" i="2"/>
  <c r="AT79" i="2"/>
  <c r="AR79" i="2"/>
  <c r="AP79" i="2"/>
  <c r="AN79" i="2"/>
  <c r="AL79" i="2"/>
  <c r="AJ79" i="2"/>
  <c r="AH79" i="2"/>
  <c r="AF79" i="2"/>
  <c r="AD79" i="2"/>
  <c r="AB79" i="2"/>
  <c r="Z79" i="2"/>
  <c r="X79" i="2"/>
  <c r="U79" i="2"/>
  <c r="T79" i="2"/>
  <c r="R79" i="2"/>
  <c r="P79" i="2"/>
  <c r="N79" i="2"/>
  <c r="L79" i="2"/>
  <c r="J79" i="2"/>
  <c r="CE78" i="2"/>
  <c r="AU78" i="2"/>
  <c r="U78" i="2"/>
  <c r="CE77" i="2"/>
  <c r="AU77" i="2"/>
  <c r="U77" i="2"/>
  <c r="H77" i="2"/>
  <c r="H78" i="2" s="1"/>
  <c r="G77" i="2"/>
  <c r="AN77" i="2" s="1"/>
  <c r="F77" i="2"/>
  <c r="R77" i="2" s="1"/>
  <c r="CE76" i="2"/>
  <c r="CD76" i="2"/>
  <c r="CB76" i="2"/>
  <c r="BZ76" i="2"/>
  <c r="BX76" i="2"/>
  <c r="BV76" i="2"/>
  <c r="BT76" i="2"/>
  <c r="BR76" i="2"/>
  <c r="BP76" i="2"/>
  <c r="BN76" i="2"/>
  <c r="BL76" i="2"/>
  <c r="BJ76" i="2"/>
  <c r="BH76" i="2"/>
  <c r="BF76" i="2"/>
  <c r="BD76" i="2"/>
  <c r="BB76" i="2"/>
  <c r="AZ76" i="2"/>
  <c r="AX76" i="2"/>
  <c r="AU76" i="2"/>
  <c r="AT76" i="2"/>
  <c r="AR76" i="2"/>
  <c r="AP76" i="2"/>
  <c r="AN76" i="2"/>
  <c r="AL76" i="2"/>
  <c r="AJ76" i="2"/>
  <c r="AH76" i="2"/>
  <c r="AF76" i="2"/>
  <c r="AD76" i="2"/>
  <c r="AB76" i="2"/>
  <c r="Z76" i="2"/>
  <c r="X76" i="2"/>
  <c r="U76" i="2"/>
  <c r="T76" i="2"/>
  <c r="R76" i="2"/>
  <c r="P76" i="2"/>
  <c r="N76" i="2"/>
  <c r="L76" i="2"/>
  <c r="J76" i="2"/>
  <c r="CE75" i="2"/>
  <c r="BV75" i="2"/>
  <c r="BF75" i="2"/>
  <c r="AU75" i="2"/>
  <c r="U75" i="2"/>
  <c r="R75" i="2"/>
  <c r="H75" i="2"/>
  <c r="BZ75" i="2" s="1"/>
  <c r="G75" i="2"/>
  <c r="F75" i="2"/>
  <c r="J75" i="2" s="1"/>
  <c r="N75" i="2"/>
  <c r="CE74" i="2"/>
  <c r="CD74" i="2"/>
  <c r="CB74" i="2"/>
  <c r="BZ74" i="2"/>
  <c r="BX74" i="2"/>
  <c r="BV74" i="2"/>
  <c r="BT74" i="2"/>
  <c r="BR74" i="2"/>
  <c r="BP74" i="2"/>
  <c r="BN74" i="2"/>
  <c r="BL74" i="2"/>
  <c r="BJ74" i="2"/>
  <c r="BH74" i="2"/>
  <c r="BF74" i="2"/>
  <c r="BD74" i="2"/>
  <c r="BB74" i="2"/>
  <c r="AZ74" i="2"/>
  <c r="AX74" i="2"/>
  <c r="AU74" i="2"/>
  <c r="AT74" i="2"/>
  <c r="AR74" i="2"/>
  <c r="AP74" i="2"/>
  <c r="AN74" i="2"/>
  <c r="AL74" i="2"/>
  <c r="AJ74" i="2"/>
  <c r="AH74" i="2"/>
  <c r="AF74" i="2"/>
  <c r="AD74" i="2"/>
  <c r="AB74" i="2"/>
  <c r="Z74" i="2"/>
  <c r="X74" i="2"/>
  <c r="U74" i="2"/>
  <c r="T74" i="2"/>
  <c r="R74" i="2"/>
  <c r="P74" i="2"/>
  <c r="N74" i="2"/>
  <c r="L74" i="2"/>
  <c r="J74" i="2"/>
  <c r="CE73" i="2"/>
  <c r="CD73" i="2"/>
  <c r="CB73" i="2"/>
  <c r="BZ73" i="2"/>
  <c r="BX73" i="2"/>
  <c r="BV73" i="2"/>
  <c r="BT73" i="2"/>
  <c r="BR73" i="2"/>
  <c r="BP73" i="2"/>
  <c r="BN73" i="2"/>
  <c r="BL73" i="2"/>
  <c r="BJ73" i="2"/>
  <c r="BH73" i="2"/>
  <c r="BF73" i="2"/>
  <c r="BD73" i="2"/>
  <c r="BB73" i="2"/>
  <c r="AZ73" i="2"/>
  <c r="AX73" i="2"/>
  <c r="AU73" i="2"/>
  <c r="AT73" i="2"/>
  <c r="AR73" i="2"/>
  <c r="AP73" i="2"/>
  <c r="AN73" i="2"/>
  <c r="AL73" i="2"/>
  <c r="AJ73" i="2"/>
  <c r="AH73" i="2"/>
  <c r="AF73" i="2"/>
  <c r="AD73" i="2"/>
  <c r="AB73" i="2"/>
  <c r="Z73" i="2"/>
  <c r="X73" i="2"/>
  <c r="U73" i="2"/>
  <c r="T73" i="2"/>
  <c r="R73" i="2"/>
  <c r="P73" i="2"/>
  <c r="N73" i="2"/>
  <c r="L73" i="2"/>
  <c r="J73" i="2"/>
  <c r="CE72" i="2"/>
  <c r="AU72" i="2"/>
  <c r="AN72" i="2"/>
  <c r="U72" i="2"/>
  <c r="H72" i="2"/>
  <c r="BZ72" i="2" s="1"/>
  <c r="G72" i="2"/>
  <c r="AF72" i="2" s="1"/>
  <c r="F72" i="2"/>
  <c r="N72" i="2" s="1"/>
  <c r="CE71" i="2"/>
  <c r="AU71" i="2"/>
  <c r="U71" i="2"/>
  <c r="H71" i="2"/>
  <c r="CD71" i="2" s="1"/>
  <c r="G71" i="2"/>
  <c r="AN71" i="2" s="1"/>
  <c r="F71" i="2"/>
  <c r="R71" i="2" s="1"/>
  <c r="CE70" i="2"/>
  <c r="AU70" i="2"/>
  <c r="U70" i="2"/>
  <c r="CG70" i="2" s="1"/>
  <c r="H70" i="2"/>
  <c r="CB70" i="2" s="1"/>
  <c r="G70" i="2"/>
  <c r="AF70" i="2" s="1"/>
  <c r="F70" i="2"/>
  <c r="J70" i="2" s="1"/>
  <c r="CE69" i="2"/>
  <c r="AU69" i="2"/>
  <c r="U69" i="2"/>
  <c r="H69" i="2"/>
  <c r="G69" i="2"/>
  <c r="AN69" i="2" s="1"/>
  <c r="F69" i="2"/>
  <c r="J69" i="2" s="1"/>
  <c r="CE68" i="2"/>
  <c r="CB68" i="2"/>
  <c r="BL68" i="2"/>
  <c r="BJ68" i="2"/>
  <c r="AX68" i="2"/>
  <c r="AU68" i="2"/>
  <c r="U68" i="2"/>
  <c r="H68" i="2"/>
  <c r="BZ68" i="2" s="1"/>
  <c r="BX68" i="2"/>
  <c r="G68" i="2"/>
  <c r="X68" i="2" s="1"/>
  <c r="F68" i="2"/>
  <c r="CE67" i="2"/>
  <c r="AU67" i="2"/>
  <c r="U67" i="2"/>
  <c r="CG67" i="2" s="1"/>
  <c r="H67" i="2"/>
  <c r="BF67" i="2" s="1"/>
  <c r="G67" i="2"/>
  <c r="AN67" i="2" s="1"/>
  <c r="F67" i="2"/>
  <c r="J67" i="2" s="1"/>
  <c r="CE66" i="2"/>
  <c r="CD66" i="2"/>
  <c r="CB66" i="2"/>
  <c r="BZ66" i="2"/>
  <c r="BX66" i="2"/>
  <c r="BV66" i="2"/>
  <c r="BT66" i="2"/>
  <c r="BR66" i="2"/>
  <c r="BP66" i="2"/>
  <c r="BN66" i="2"/>
  <c r="BL66" i="2"/>
  <c r="BJ66" i="2"/>
  <c r="BH66" i="2"/>
  <c r="BF66" i="2"/>
  <c r="BD66" i="2"/>
  <c r="BB66" i="2"/>
  <c r="AZ66" i="2"/>
  <c r="AX66" i="2"/>
  <c r="AU66" i="2"/>
  <c r="AT66" i="2"/>
  <c r="AR66" i="2"/>
  <c r="AP66" i="2"/>
  <c r="AN66" i="2"/>
  <c r="AL66" i="2"/>
  <c r="AJ66" i="2"/>
  <c r="AH66" i="2"/>
  <c r="AF66" i="2"/>
  <c r="AD66" i="2"/>
  <c r="AB66" i="2"/>
  <c r="Z66" i="2"/>
  <c r="X66" i="2"/>
  <c r="U66" i="2"/>
  <c r="T66" i="2"/>
  <c r="R66" i="2"/>
  <c r="P66" i="2"/>
  <c r="N66" i="2"/>
  <c r="L66" i="2"/>
  <c r="J66" i="2"/>
  <c r="CE65" i="2"/>
  <c r="CD65" i="2"/>
  <c r="CB65" i="2"/>
  <c r="BZ65" i="2"/>
  <c r="BX65" i="2"/>
  <c r="BV65" i="2"/>
  <c r="BT65" i="2"/>
  <c r="BR65" i="2"/>
  <c r="BP65" i="2"/>
  <c r="BN65" i="2"/>
  <c r="BL65" i="2"/>
  <c r="BJ65" i="2"/>
  <c r="BH65" i="2"/>
  <c r="BF65" i="2"/>
  <c r="BD65" i="2"/>
  <c r="BB65" i="2"/>
  <c r="AZ65" i="2"/>
  <c r="AX65" i="2"/>
  <c r="AU65" i="2"/>
  <c r="AT65" i="2"/>
  <c r="AR65" i="2"/>
  <c r="AP65" i="2"/>
  <c r="AN65" i="2"/>
  <c r="AL65" i="2"/>
  <c r="AJ65" i="2"/>
  <c r="AH65" i="2"/>
  <c r="AF65" i="2"/>
  <c r="AD65" i="2"/>
  <c r="AB65" i="2"/>
  <c r="Z65" i="2"/>
  <c r="X65" i="2"/>
  <c r="U65" i="2"/>
  <c r="T65" i="2"/>
  <c r="R65" i="2"/>
  <c r="P65" i="2"/>
  <c r="N65" i="2"/>
  <c r="L65" i="2"/>
  <c r="J65" i="2"/>
  <c r="CE64" i="2"/>
  <c r="CD64" i="2"/>
  <c r="CB64" i="2"/>
  <c r="BZ64" i="2"/>
  <c r="BX64" i="2"/>
  <c r="BV64" i="2"/>
  <c r="BT64" i="2"/>
  <c r="BR64" i="2"/>
  <c r="BP64" i="2"/>
  <c r="BN64" i="2"/>
  <c r="BL64" i="2"/>
  <c r="BJ64" i="2"/>
  <c r="BH64" i="2"/>
  <c r="BF64" i="2"/>
  <c r="BD64" i="2"/>
  <c r="BB64" i="2"/>
  <c r="AZ64" i="2"/>
  <c r="AX64" i="2"/>
  <c r="AU64" i="2"/>
  <c r="AT64" i="2"/>
  <c r="AR64" i="2"/>
  <c r="AP64" i="2"/>
  <c r="AN64" i="2"/>
  <c r="AL64" i="2"/>
  <c r="AJ64" i="2"/>
  <c r="AH64" i="2"/>
  <c r="AF64" i="2"/>
  <c r="AD64" i="2"/>
  <c r="AB64" i="2"/>
  <c r="Z64" i="2"/>
  <c r="X64" i="2"/>
  <c r="U64" i="2"/>
  <c r="T64" i="2"/>
  <c r="R64" i="2"/>
  <c r="P64" i="2"/>
  <c r="N64" i="2"/>
  <c r="L64" i="2"/>
  <c r="J64" i="2"/>
  <c r="CE63" i="2"/>
  <c r="CD63" i="2"/>
  <c r="CB63" i="2"/>
  <c r="BZ63" i="2"/>
  <c r="BX63" i="2"/>
  <c r="BV63" i="2"/>
  <c r="BT63" i="2"/>
  <c r="BR63" i="2"/>
  <c r="BP63" i="2"/>
  <c r="BN63" i="2"/>
  <c r="BL63" i="2"/>
  <c r="BJ63" i="2"/>
  <c r="BH63" i="2"/>
  <c r="BF63" i="2"/>
  <c r="BD63" i="2"/>
  <c r="BB63" i="2"/>
  <c r="AZ63" i="2"/>
  <c r="AX63" i="2"/>
  <c r="AU63" i="2"/>
  <c r="AT63" i="2"/>
  <c r="AR63" i="2"/>
  <c r="AP63" i="2"/>
  <c r="AN63" i="2"/>
  <c r="AL63" i="2"/>
  <c r="AJ63" i="2"/>
  <c r="AH63" i="2"/>
  <c r="AF63" i="2"/>
  <c r="AD63" i="2"/>
  <c r="AB63" i="2"/>
  <c r="Z63" i="2"/>
  <c r="X63" i="2"/>
  <c r="U63" i="2"/>
  <c r="T63" i="2"/>
  <c r="R63" i="2"/>
  <c r="P63" i="2"/>
  <c r="N63" i="2"/>
  <c r="L63" i="2"/>
  <c r="J63" i="2"/>
  <c r="CE62" i="2"/>
  <c r="CG62" i="2" s="1"/>
  <c r="CD62" i="2"/>
  <c r="CB62" i="2"/>
  <c r="BZ62" i="2"/>
  <c r="BX62" i="2"/>
  <c r="BV62" i="2"/>
  <c r="BT62" i="2"/>
  <c r="BR62" i="2"/>
  <c r="BP62" i="2"/>
  <c r="BN62" i="2"/>
  <c r="BL62" i="2"/>
  <c r="BJ62" i="2"/>
  <c r="BH62" i="2"/>
  <c r="BF62" i="2"/>
  <c r="BD62" i="2"/>
  <c r="BB62" i="2"/>
  <c r="CF62" i="2"/>
  <c r="AZ62" i="2"/>
  <c r="AX62" i="2"/>
  <c r="AU62" i="2"/>
  <c r="AT62" i="2"/>
  <c r="AR62" i="2"/>
  <c r="AP62" i="2"/>
  <c r="AN62" i="2"/>
  <c r="AL62" i="2"/>
  <c r="AJ62" i="2"/>
  <c r="AH62" i="2"/>
  <c r="AF62" i="2"/>
  <c r="AD62" i="2"/>
  <c r="AB62" i="2"/>
  <c r="Z62" i="2"/>
  <c r="X62" i="2"/>
  <c r="AV62" i="2"/>
  <c r="U62" i="2"/>
  <c r="T62" i="2"/>
  <c r="R62" i="2"/>
  <c r="P62" i="2"/>
  <c r="N62" i="2"/>
  <c r="L62" i="2"/>
  <c r="J62" i="2"/>
  <c r="CE61" i="2"/>
  <c r="CD61" i="2"/>
  <c r="CB61" i="2"/>
  <c r="BZ61" i="2"/>
  <c r="BX61" i="2"/>
  <c r="BV61" i="2"/>
  <c r="BT61" i="2"/>
  <c r="BR61" i="2"/>
  <c r="BP61" i="2"/>
  <c r="BN61" i="2"/>
  <c r="BL61" i="2"/>
  <c r="BJ61" i="2"/>
  <c r="BH61" i="2"/>
  <c r="BF61" i="2"/>
  <c r="BD61" i="2"/>
  <c r="BB61" i="2"/>
  <c r="AZ61" i="2"/>
  <c r="AX61" i="2"/>
  <c r="AU61" i="2"/>
  <c r="AT61" i="2"/>
  <c r="AR61" i="2"/>
  <c r="AP61" i="2"/>
  <c r="AN61" i="2"/>
  <c r="AL61" i="2"/>
  <c r="AJ61" i="2"/>
  <c r="AH61" i="2"/>
  <c r="AF61" i="2"/>
  <c r="AD61" i="2"/>
  <c r="AB61" i="2"/>
  <c r="Z61" i="2"/>
  <c r="X61" i="2"/>
  <c r="U61" i="2"/>
  <c r="T61" i="2"/>
  <c r="R61" i="2"/>
  <c r="P61" i="2"/>
  <c r="N61" i="2"/>
  <c r="L61" i="2"/>
  <c r="J61" i="2"/>
  <c r="CE60" i="2"/>
  <c r="CD60" i="2"/>
  <c r="CB60" i="2"/>
  <c r="BZ60" i="2"/>
  <c r="BX60" i="2"/>
  <c r="BV60" i="2"/>
  <c r="BT60" i="2"/>
  <c r="BR60" i="2"/>
  <c r="BP60" i="2"/>
  <c r="BN60" i="2"/>
  <c r="BL60" i="2"/>
  <c r="BJ60" i="2"/>
  <c r="BH60" i="2"/>
  <c r="BF60" i="2"/>
  <c r="BD60" i="2"/>
  <c r="BB60" i="2"/>
  <c r="AZ60" i="2"/>
  <c r="AX60" i="2"/>
  <c r="AU60" i="2"/>
  <c r="AT60" i="2"/>
  <c r="AR60" i="2"/>
  <c r="AP60" i="2"/>
  <c r="AN60" i="2"/>
  <c r="AL60" i="2"/>
  <c r="AJ60" i="2"/>
  <c r="AH60" i="2"/>
  <c r="AF60" i="2"/>
  <c r="AD60" i="2"/>
  <c r="AB60" i="2"/>
  <c r="Z60" i="2"/>
  <c r="X60" i="2"/>
  <c r="U60" i="2"/>
  <c r="T60" i="2"/>
  <c r="R60" i="2"/>
  <c r="P60" i="2"/>
  <c r="N60" i="2"/>
  <c r="L60" i="2"/>
  <c r="J60" i="2"/>
  <c r="CE59" i="2"/>
  <c r="AU59" i="2"/>
  <c r="U59" i="2"/>
  <c r="CE58" i="2"/>
  <c r="AU58" i="2"/>
  <c r="U58" i="2"/>
  <c r="H58" i="2"/>
  <c r="H59" i="2" s="1"/>
  <c r="BX59" i="2" s="1"/>
  <c r="G58" i="2"/>
  <c r="AP58" i="2" s="1"/>
  <c r="F58" i="2"/>
  <c r="P58" i="2" s="1"/>
  <c r="CE57" i="2"/>
  <c r="CD57" i="2"/>
  <c r="CB57" i="2"/>
  <c r="BZ57" i="2"/>
  <c r="BX57" i="2"/>
  <c r="BV57" i="2"/>
  <c r="BT57" i="2"/>
  <c r="BR57" i="2"/>
  <c r="BP57" i="2"/>
  <c r="BN57" i="2"/>
  <c r="BL57" i="2"/>
  <c r="BJ57" i="2"/>
  <c r="BH57" i="2"/>
  <c r="BF57" i="2"/>
  <c r="BD57" i="2"/>
  <c r="BB57" i="2"/>
  <c r="AZ57" i="2"/>
  <c r="AX57" i="2"/>
  <c r="AU57" i="2"/>
  <c r="AT57" i="2"/>
  <c r="AR57" i="2"/>
  <c r="AP57" i="2"/>
  <c r="AN57" i="2"/>
  <c r="AL57" i="2"/>
  <c r="AJ57" i="2"/>
  <c r="AH57" i="2"/>
  <c r="AF57" i="2"/>
  <c r="AD57" i="2"/>
  <c r="AB57" i="2"/>
  <c r="Z57" i="2"/>
  <c r="X57" i="2"/>
  <c r="U57" i="2"/>
  <c r="T57" i="2"/>
  <c r="R57" i="2"/>
  <c r="P57" i="2"/>
  <c r="N57" i="2"/>
  <c r="L57" i="2"/>
  <c r="J57" i="2"/>
  <c r="CE56" i="2"/>
  <c r="AU56" i="2"/>
  <c r="U56" i="2"/>
  <c r="CE55" i="2"/>
  <c r="AU55" i="2"/>
  <c r="U55" i="2"/>
  <c r="CG55" i="2" s="1"/>
  <c r="H55" i="2"/>
  <c r="CD55" i="2" s="1"/>
  <c r="G55" i="2"/>
  <c r="G56" i="2" s="1"/>
  <c r="AB56" i="2" s="1"/>
  <c r="F55" i="2"/>
  <c r="R55" i="2" s="1"/>
  <c r="CE54" i="2"/>
  <c r="CD54" i="2"/>
  <c r="CB54" i="2"/>
  <c r="BZ54" i="2"/>
  <c r="BX54" i="2"/>
  <c r="BV54" i="2"/>
  <c r="BT54" i="2"/>
  <c r="BR54" i="2"/>
  <c r="BP54" i="2"/>
  <c r="BN54" i="2"/>
  <c r="BL54" i="2"/>
  <c r="BJ54" i="2"/>
  <c r="BH54" i="2"/>
  <c r="BF54" i="2"/>
  <c r="BD54" i="2"/>
  <c r="BB54" i="2"/>
  <c r="AZ54" i="2"/>
  <c r="AX54" i="2"/>
  <c r="AU54" i="2"/>
  <c r="AT54" i="2"/>
  <c r="AR54" i="2"/>
  <c r="AP54" i="2"/>
  <c r="AN54" i="2"/>
  <c r="AL54" i="2"/>
  <c r="AJ54" i="2"/>
  <c r="AH54" i="2"/>
  <c r="AF54" i="2"/>
  <c r="AD54" i="2"/>
  <c r="AB54" i="2"/>
  <c r="Z54" i="2"/>
  <c r="X54" i="2"/>
  <c r="U54" i="2"/>
  <c r="CG54" i="2"/>
  <c r="T54" i="2"/>
  <c r="R54" i="2"/>
  <c r="P54" i="2"/>
  <c r="N54" i="2"/>
  <c r="L54" i="2"/>
  <c r="J54" i="2"/>
  <c r="CE53" i="2"/>
  <c r="AU53" i="2"/>
  <c r="U53" i="2"/>
  <c r="H53" i="2"/>
  <c r="CB53" i="2" s="1"/>
  <c r="G53" i="2"/>
  <c r="AP53" i="2" s="1"/>
  <c r="F53" i="2"/>
  <c r="R53" i="2" s="1"/>
  <c r="CE52" i="2"/>
  <c r="CD52" i="2"/>
  <c r="CB52" i="2"/>
  <c r="BZ52" i="2"/>
  <c r="BX52" i="2"/>
  <c r="BV52" i="2"/>
  <c r="BT52" i="2"/>
  <c r="BR52" i="2"/>
  <c r="BP52" i="2"/>
  <c r="BN52" i="2"/>
  <c r="BL52" i="2"/>
  <c r="BJ52" i="2"/>
  <c r="BH52" i="2"/>
  <c r="BF52" i="2"/>
  <c r="BD52" i="2"/>
  <c r="BB52" i="2"/>
  <c r="AZ52" i="2"/>
  <c r="AX52" i="2"/>
  <c r="AU52" i="2"/>
  <c r="AT52" i="2"/>
  <c r="AR52" i="2"/>
  <c r="AP52" i="2"/>
  <c r="AN52" i="2"/>
  <c r="AL52" i="2"/>
  <c r="AJ52" i="2"/>
  <c r="AH52" i="2"/>
  <c r="AF52" i="2"/>
  <c r="AD52" i="2"/>
  <c r="AB52" i="2"/>
  <c r="Z52" i="2"/>
  <c r="X52" i="2"/>
  <c r="U52" i="2"/>
  <c r="T52" i="2"/>
  <c r="R52" i="2"/>
  <c r="P52" i="2"/>
  <c r="N52" i="2"/>
  <c r="L52" i="2"/>
  <c r="J52" i="2"/>
  <c r="CE51" i="2"/>
  <c r="CD51" i="2"/>
  <c r="CB51" i="2"/>
  <c r="BZ51" i="2"/>
  <c r="BX51" i="2"/>
  <c r="BV51" i="2"/>
  <c r="BT51" i="2"/>
  <c r="BR51" i="2"/>
  <c r="BP51" i="2"/>
  <c r="BN51" i="2"/>
  <c r="BL51" i="2"/>
  <c r="BJ51" i="2"/>
  <c r="BH51" i="2"/>
  <c r="BF51" i="2"/>
  <c r="BD51" i="2"/>
  <c r="BB51" i="2"/>
  <c r="AZ51" i="2"/>
  <c r="AX51" i="2"/>
  <c r="AU51" i="2"/>
  <c r="AT51" i="2"/>
  <c r="AR51" i="2"/>
  <c r="AP51" i="2"/>
  <c r="AN51" i="2"/>
  <c r="AL51" i="2"/>
  <c r="AJ51" i="2"/>
  <c r="AH51" i="2"/>
  <c r="AF51" i="2"/>
  <c r="AD51" i="2"/>
  <c r="AB51" i="2"/>
  <c r="Z51" i="2"/>
  <c r="X51" i="2"/>
  <c r="U51" i="2"/>
  <c r="CG51" i="2" s="1"/>
  <c r="T51" i="2"/>
  <c r="R51" i="2"/>
  <c r="P51" i="2"/>
  <c r="N51" i="2"/>
  <c r="L51" i="2"/>
  <c r="J51" i="2"/>
  <c r="CE50" i="2"/>
  <c r="AU50" i="2"/>
  <c r="U50" i="2"/>
  <c r="H50" i="2"/>
  <c r="CB50" i="2"/>
  <c r="G50" i="2"/>
  <c r="AP50" i="2" s="1"/>
  <c r="F50" i="2"/>
  <c r="T50" i="2" s="1"/>
  <c r="CE49" i="2"/>
  <c r="AU49" i="2"/>
  <c r="AT49" i="2"/>
  <c r="U49" i="2"/>
  <c r="H49" i="2"/>
  <c r="CB49" i="2" s="1"/>
  <c r="G49" i="2"/>
  <c r="AP49" i="2" s="1"/>
  <c r="AR49" i="2"/>
  <c r="F49" i="2"/>
  <c r="P49" i="2" s="1"/>
  <c r="CE48" i="2"/>
  <c r="AU48" i="2"/>
  <c r="U48" i="2"/>
  <c r="P48" i="2"/>
  <c r="H48" i="2"/>
  <c r="CB48" i="2" s="1"/>
  <c r="G48" i="2"/>
  <c r="AP48" i="2" s="1"/>
  <c r="F48" i="2"/>
  <c r="CE47" i="2"/>
  <c r="AU47" i="2"/>
  <c r="AL47" i="2"/>
  <c r="U47" i="2"/>
  <c r="H47" i="2"/>
  <c r="CB47" i="2" s="1"/>
  <c r="G47" i="2"/>
  <c r="AP47" i="2" s="1"/>
  <c r="AR47" i="2"/>
  <c r="F47" i="2"/>
  <c r="P47" i="2" s="1"/>
  <c r="CE46" i="2"/>
  <c r="AU46" i="2"/>
  <c r="AT46" i="2"/>
  <c r="U46" i="2"/>
  <c r="H46" i="2"/>
  <c r="CB46" i="2" s="1"/>
  <c r="G46" i="2"/>
  <c r="AP46" i="2" s="1"/>
  <c r="F46" i="2"/>
  <c r="CE45" i="2"/>
  <c r="BL45" i="2"/>
  <c r="AU45" i="2"/>
  <c r="U45" i="2"/>
  <c r="H45" i="2"/>
  <c r="CB45" i="2" s="1"/>
  <c r="BX45" i="2"/>
  <c r="G45" i="2"/>
  <c r="AP45" i="2" s="1"/>
  <c r="F45" i="2"/>
  <c r="P45" i="2" s="1"/>
  <c r="CE44" i="2"/>
  <c r="CD44" i="2"/>
  <c r="CB44" i="2"/>
  <c r="BZ44" i="2"/>
  <c r="BX44" i="2"/>
  <c r="BV44" i="2"/>
  <c r="BT44" i="2"/>
  <c r="BR44" i="2"/>
  <c r="BP44" i="2"/>
  <c r="BN44" i="2"/>
  <c r="BL44" i="2"/>
  <c r="BJ44" i="2"/>
  <c r="BH44" i="2"/>
  <c r="BF44" i="2"/>
  <c r="BD44" i="2"/>
  <c r="BB44" i="2"/>
  <c r="AZ44" i="2"/>
  <c r="AX44" i="2"/>
  <c r="AU44" i="2"/>
  <c r="AT44" i="2"/>
  <c r="AR44" i="2"/>
  <c r="AP44" i="2"/>
  <c r="AN44" i="2"/>
  <c r="AL44" i="2"/>
  <c r="AJ44" i="2"/>
  <c r="AH44" i="2"/>
  <c r="AF44" i="2"/>
  <c r="AD44" i="2"/>
  <c r="AB44" i="2"/>
  <c r="Z44" i="2"/>
  <c r="X44" i="2"/>
  <c r="U44" i="2"/>
  <c r="T44" i="2"/>
  <c r="R44" i="2"/>
  <c r="P44" i="2"/>
  <c r="N44" i="2"/>
  <c r="L44" i="2"/>
  <c r="J44" i="2"/>
  <c r="CE43" i="2"/>
  <c r="CD43" i="2"/>
  <c r="CB43" i="2"/>
  <c r="BZ43" i="2"/>
  <c r="BX43" i="2"/>
  <c r="BV43" i="2"/>
  <c r="BT43" i="2"/>
  <c r="BR43" i="2"/>
  <c r="BP43" i="2"/>
  <c r="BN43" i="2"/>
  <c r="BL43" i="2"/>
  <c r="BJ43" i="2"/>
  <c r="BH43" i="2"/>
  <c r="BF43" i="2"/>
  <c r="BD43" i="2"/>
  <c r="BB43" i="2"/>
  <c r="AZ43" i="2"/>
  <c r="AX43" i="2"/>
  <c r="AU43" i="2"/>
  <c r="AT43" i="2"/>
  <c r="AR43" i="2"/>
  <c r="AP43" i="2"/>
  <c r="AN43" i="2"/>
  <c r="AL43" i="2"/>
  <c r="AJ43" i="2"/>
  <c r="AH43" i="2"/>
  <c r="AF43" i="2"/>
  <c r="AD43" i="2"/>
  <c r="AB43" i="2"/>
  <c r="Z43" i="2"/>
  <c r="X43" i="2"/>
  <c r="U43" i="2"/>
  <c r="T43" i="2"/>
  <c r="R43" i="2"/>
  <c r="P43" i="2"/>
  <c r="N43" i="2"/>
  <c r="L43" i="2"/>
  <c r="J43" i="2"/>
  <c r="CE42" i="2"/>
  <c r="CD42" i="2"/>
  <c r="CB42" i="2"/>
  <c r="BZ42" i="2"/>
  <c r="BX42" i="2"/>
  <c r="BV42" i="2"/>
  <c r="BT42" i="2"/>
  <c r="BR42" i="2"/>
  <c r="BP42" i="2"/>
  <c r="BN42" i="2"/>
  <c r="BL42" i="2"/>
  <c r="BJ42" i="2"/>
  <c r="BH42" i="2"/>
  <c r="BF42" i="2"/>
  <c r="BD42" i="2"/>
  <c r="BB42" i="2"/>
  <c r="AZ42" i="2"/>
  <c r="AX42" i="2"/>
  <c r="AU42" i="2"/>
  <c r="AT42" i="2"/>
  <c r="AR42" i="2"/>
  <c r="AP42" i="2"/>
  <c r="AN42" i="2"/>
  <c r="AL42" i="2"/>
  <c r="AJ42" i="2"/>
  <c r="AH42" i="2"/>
  <c r="AF42" i="2"/>
  <c r="AD42" i="2"/>
  <c r="AB42" i="2"/>
  <c r="Z42" i="2"/>
  <c r="X42" i="2"/>
  <c r="U42" i="2"/>
  <c r="T42" i="2"/>
  <c r="R42" i="2"/>
  <c r="P42" i="2"/>
  <c r="N42" i="2"/>
  <c r="L42" i="2"/>
  <c r="J42" i="2"/>
  <c r="CE41" i="2"/>
  <c r="CD41" i="2"/>
  <c r="CB41" i="2"/>
  <c r="BZ41" i="2"/>
  <c r="BX41" i="2"/>
  <c r="BV41" i="2"/>
  <c r="BT41" i="2"/>
  <c r="BR41" i="2"/>
  <c r="BP41" i="2"/>
  <c r="BN41" i="2"/>
  <c r="BL41" i="2"/>
  <c r="BJ41" i="2"/>
  <c r="BH41" i="2"/>
  <c r="BF41" i="2"/>
  <c r="BD41" i="2"/>
  <c r="BB41" i="2"/>
  <c r="AZ41" i="2"/>
  <c r="AX41" i="2"/>
  <c r="AU41" i="2"/>
  <c r="AT41" i="2"/>
  <c r="AR41" i="2"/>
  <c r="AP41" i="2"/>
  <c r="AN41" i="2"/>
  <c r="AL41" i="2"/>
  <c r="AJ41" i="2"/>
  <c r="AH41" i="2"/>
  <c r="AF41" i="2"/>
  <c r="AD41" i="2"/>
  <c r="AB41" i="2"/>
  <c r="Z41" i="2"/>
  <c r="X41" i="2"/>
  <c r="U41" i="2"/>
  <c r="T41" i="2"/>
  <c r="R41" i="2"/>
  <c r="P41" i="2"/>
  <c r="N41" i="2"/>
  <c r="L41" i="2"/>
  <c r="J41" i="2"/>
  <c r="CE40" i="2"/>
  <c r="CD40" i="2"/>
  <c r="CB40" i="2"/>
  <c r="BZ40" i="2"/>
  <c r="BX40" i="2"/>
  <c r="BV40" i="2"/>
  <c r="BT40" i="2"/>
  <c r="BR40" i="2"/>
  <c r="BP40" i="2"/>
  <c r="BN40" i="2"/>
  <c r="BL40" i="2"/>
  <c r="BJ40" i="2"/>
  <c r="BH40" i="2"/>
  <c r="BF40" i="2"/>
  <c r="BD40" i="2"/>
  <c r="BB40" i="2"/>
  <c r="AZ40" i="2"/>
  <c r="AX40" i="2"/>
  <c r="AU40" i="2"/>
  <c r="AT40" i="2"/>
  <c r="AR40" i="2"/>
  <c r="AP40" i="2"/>
  <c r="AN40" i="2"/>
  <c r="AL40" i="2"/>
  <c r="AJ40" i="2"/>
  <c r="AH40" i="2"/>
  <c r="AF40" i="2"/>
  <c r="AD40" i="2"/>
  <c r="AB40" i="2"/>
  <c r="Z40" i="2"/>
  <c r="X40" i="2"/>
  <c r="U40" i="2"/>
  <c r="CG40" i="2" s="1"/>
  <c r="T40" i="2"/>
  <c r="R40" i="2"/>
  <c r="P40" i="2"/>
  <c r="N40" i="2"/>
  <c r="L40" i="2"/>
  <c r="J40" i="2"/>
  <c r="CE39" i="2"/>
  <c r="CD39" i="2"/>
  <c r="CB39" i="2"/>
  <c r="BZ39" i="2"/>
  <c r="BX39" i="2"/>
  <c r="BV39" i="2"/>
  <c r="BT39" i="2"/>
  <c r="BR39" i="2"/>
  <c r="BP39" i="2"/>
  <c r="BN39" i="2"/>
  <c r="BL39" i="2"/>
  <c r="BJ39" i="2"/>
  <c r="BH39" i="2"/>
  <c r="BF39" i="2"/>
  <c r="BD39" i="2"/>
  <c r="BB39" i="2"/>
  <c r="AZ39" i="2"/>
  <c r="AX39" i="2"/>
  <c r="AU39" i="2"/>
  <c r="AT39" i="2"/>
  <c r="AR39" i="2"/>
  <c r="AP39" i="2"/>
  <c r="AN39" i="2"/>
  <c r="AL39" i="2"/>
  <c r="AJ39" i="2"/>
  <c r="AH39" i="2"/>
  <c r="AF39" i="2"/>
  <c r="AD39" i="2"/>
  <c r="AB39" i="2"/>
  <c r="Z39" i="2"/>
  <c r="X39" i="2"/>
  <c r="U39" i="2"/>
  <c r="T39" i="2"/>
  <c r="R39" i="2"/>
  <c r="P39" i="2"/>
  <c r="N39" i="2"/>
  <c r="L39" i="2"/>
  <c r="J39" i="2"/>
  <c r="CE38" i="2"/>
  <c r="CD38" i="2"/>
  <c r="CB38" i="2"/>
  <c r="BZ38" i="2"/>
  <c r="BX38" i="2"/>
  <c r="BV38" i="2"/>
  <c r="BT38" i="2"/>
  <c r="BR38" i="2"/>
  <c r="BP38" i="2"/>
  <c r="BN38" i="2"/>
  <c r="BL38" i="2"/>
  <c r="BJ38" i="2"/>
  <c r="BH38" i="2"/>
  <c r="BF38" i="2"/>
  <c r="BD38" i="2"/>
  <c r="BB38" i="2"/>
  <c r="AZ38" i="2"/>
  <c r="AX38" i="2"/>
  <c r="AU38" i="2"/>
  <c r="AT38" i="2"/>
  <c r="AR38" i="2"/>
  <c r="AP38" i="2"/>
  <c r="AN38" i="2"/>
  <c r="AL38" i="2"/>
  <c r="AJ38" i="2"/>
  <c r="AH38" i="2"/>
  <c r="AF38" i="2"/>
  <c r="AD38" i="2"/>
  <c r="AB38" i="2"/>
  <c r="Z38" i="2"/>
  <c r="X38" i="2"/>
  <c r="U38" i="2"/>
  <c r="T38" i="2"/>
  <c r="R38" i="2"/>
  <c r="P38" i="2"/>
  <c r="N38" i="2"/>
  <c r="L38" i="2"/>
  <c r="J38" i="2"/>
  <c r="CE37" i="2"/>
  <c r="AU37" i="2"/>
  <c r="U37" i="2"/>
  <c r="CE36" i="2"/>
  <c r="AU36" i="2"/>
  <c r="U36" i="2"/>
  <c r="H36" i="2"/>
  <c r="BF36" i="2" s="1"/>
  <c r="G36" i="2"/>
  <c r="F36" i="2"/>
  <c r="R36" i="2" s="1"/>
  <c r="T36" i="2"/>
  <c r="CE35" i="2"/>
  <c r="CD35" i="2"/>
  <c r="CB35" i="2"/>
  <c r="BZ35" i="2"/>
  <c r="BX35" i="2"/>
  <c r="BV35" i="2"/>
  <c r="BT35" i="2"/>
  <c r="BR35" i="2"/>
  <c r="BP35" i="2"/>
  <c r="BN35" i="2"/>
  <c r="BL35" i="2"/>
  <c r="BJ35" i="2"/>
  <c r="BH35" i="2"/>
  <c r="BF35" i="2"/>
  <c r="BD35" i="2"/>
  <c r="BB35" i="2"/>
  <c r="AZ35" i="2"/>
  <c r="AX35" i="2"/>
  <c r="AU35" i="2"/>
  <c r="AT35" i="2"/>
  <c r="AR35" i="2"/>
  <c r="AP35" i="2"/>
  <c r="AN35" i="2"/>
  <c r="AL35" i="2"/>
  <c r="AJ35" i="2"/>
  <c r="AH35" i="2"/>
  <c r="AF35" i="2"/>
  <c r="AD35" i="2"/>
  <c r="AB35" i="2"/>
  <c r="Z35" i="2"/>
  <c r="X35" i="2"/>
  <c r="U35" i="2"/>
  <c r="CG35" i="2" s="1"/>
  <c r="T35" i="2"/>
  <c r="R35" i="2"/>
  <c r="P35" i="2"/>
  <c r="N35" i="2"/>
  <c r="L35" i="2"/>
  <c r="J35" i="2"/>
  <c r="CE34" i="2"/>
  <c r="AU34" i="2"/>
  <c r="CG34" i="2" s="1"/>
  <c r="U34" i="2"/>
  <c r="CE33" i="2"/>
  <c r="AU33" i="2"/>
  <c r="U33" i="2"/>
  <c r="CG33" i="2" s="1"/>
  <c r="H33" i="2"/>
  <c r="G33" i="2"/>
  <c r="F33" i="2"/>
  <c r="CE32" i="2"/>
  <c r="CD32" i="2"/>
  <c r="CB32" i="2"/>
  <c r="BZ32" i="2"/>
  <c r="BX32" i="2"/>
  <c r="BV32" i="2"/>
  <c r="BT32" i="2"/>
  <c r="BR32" i="2"/>
  <c r="BP32" i="2"/>
  <c r="BN32" i="2"/>
  <c r="BL32" i="2"/>
  <c r="BJ32" i="2"/>
  <c r="BH32" i="2"/>
  <c r="BF32" i="2"/>
  <c r="BD32" i="2"/>
  <c r="BB32" i="2"/>
  <c r="AZ32" i="2"/>
  <c r="AX32" i="2"/>
  <c r="AU32" i="2"/>
  <c r="AT32" i="2"/>
  <c r="AR32" i="2"/>
  <c r="AP32" i="2"/>
  <c r="AN32" i="2"/>
  <c r="AL32" i="2"/>
  <c r="AJ32" i="2"/>
  <c r="AH32" i="2"/>
  <c r="AF32" i="2"/>
  <c r="AD32" i="2"/>
  <c r="AB32" i="2"/>
  <c r="Z32" i="2"/>
  <c r="X32" i="2"/>
  <c r="U32" i="2"/>
  <c r="T32" i="2"/>
  <c r="R32" i="2"/>
  <c r="P32" i="2"/>
  <c r="N32" i="2"/>
  <c r="L32" i="2"/>
  <c r="J32" i="2"/>
  <c r="CE31" i="2"/>
  <c r="AU31" i="2"/>
  <c r="AR31" i="2"/>
  <c r="U31" i="2"/>
  <c r="H31" i="2"/>
  <c r="G31" i="2"/>
  <c r="AN31" i="2" s="1"/>
  <c r="F31" i="2"/>
  <c r="P31" i="2" s="1"/>
  <c r="CE30" i="2"/>
  <c r="CD30" i="2"/>
  <c r="CB30" i="2"/>
  <c r="BZ30" i="2"/>
  <c r="BX30" i="2"/>
  <c r="BV30" i="2"/>
  <c r="BT30" i="2"/>
  <c r="BR30" i="2"/>
  <c r="BP30" i="2"/>
  <c r="BN30" i="2"/>
  <c r="BL30" i="2"/>
  <c r="BJ30" i="2"/>
  <c r="BH30" i="2"/>
  <c r="BF30" i="2"/>
  <c r="BD30" i="2"/>
  <c r="BB30" i="2"/>
  <c r="AZ30" i="2"/>
  <c r="AX30" i="2"/>
  <c r="AU30" i="2"/>
  <c r="AT30" i="2"/>
  <c r="AR30" i="2"/>
  <c r="AP30" i="2"/>
  <c r="AN30" i="2"/>
  <c r="AL30" i="2"/>
  <c r="AJ30" i="2"/>
  <c r="AH30" i="2"/>
  <c r="AF30" i="2"/>
  <c r="AD30" i="2"/>
  <c r="AB30" i="2"/>
  <c r="Z30" i="2"/>
  <c r="X30" i="2"/>
  <c r="U30" i="2"/>
  <c r="T30" i="2"/>
  <c r="R30" i="2"/>
  <c r="P30" i="2"/>
  <c r="N30" i="2"/>
  <c r="V30" i="2" s="1"/>
  <c r="L30" i="2"/>
  <c r="J30" i="2"/>
  <c r="CE29" i="2"/>
  <c r="CD29" i="2"/>
  <c r="CB29" i="2"/>
  <c r="BZ29" i="2"/>
  <c r="BX29" i="2"/>
  <c r="BV29" i="2"/>
  <c r="BT29" i="2"/>
  <c r="BR29" i="2"/>
  <c r="BP29" i="2"/>
  <c r="BN29" i="2"/>
  <c r="BL29" i="2"/>
  <c r="BJ29" i="2"/>
  <c r="BH29" i="2"/>
  <c r="BF29" i="2"/>
  <c r="BD29" i="2"/>
  <c r="BB29" i="2"/>
  <c r="AZ29" i="2"/>
  <c r="AX29" i="2"/>
  <c r="AU29" i="2"/>
  <c r="AT29" i="2"/>
  <c r="AR29" i="2"/>
  <c r="AP29" i="2"/>
  <c r="AN29" i="2"/>
  <c r="AL29" i="2"/>
  <c r="AJ29" i="2"/>
  <c r="AH29" i="2"/>
  <c r="AF29" i="2"/>
  <c r="AD29" i="2"/>
  <c r="AB29" i="2"/>
  <c r="Z29" i="2"/>
  <c r="X29" i="2"/>
  <c r="U29" i="2"/>
  <c r="CG29" i="2" s="1"/>
  <c r="T29" i="2"/>
  <c r="R29" i="2"/>
  <c r="P29" i="2"/>
  <c r="N29" i="2"/>
  <c r="L29" i="2"/>
  <c r="J29" i="2"/>
  <c r="CE28" i="2"/>
  <c r="AU28" i="2"/>
  <c r="U28" i="2"/>
  <c r="H28" i="2"/>
  <c r="G28" i="2"/>
  <c r="AR28" i="2" s="1"/>
  <c r="F28" i="2"/>
  <c r="CE27" i="2"/>
  <c r="AU27" i="2"/>
  <c r="U27" i="2"/>
  <c r="H27" i="2"/>
  <c r="BV27" i="2" s="1"/>
  <c r="G27" i="2"/>
  <c r="X27" i="2" s="1"/>
  <c r="F27" i="2"/>
  <c r="R27" i="2" s="1"/>
  <c r="P27" i="2"/>
  <c r="CE26" i="2"/>
  <c r="AU26" i="2"/>
  <c r="U26" i="2"/>
  <c r="H26" i="2"/>
  <c r="BL26" i="2" s="1"/>
  <c r="G26" i="2"/>
  <c r="AR26" i="2" s="1"/>
  <c r="F26" i="2"/>
  <c r="CE25" i="2"/>
  <c r="BR25" i="2"/>
  <c r="AU25" i="2"/>
  <c r="U25" i="2"/>
  <c r="H25" i="2"/>
  <c r="CB25" i="2" s="1"/>
  <c r="G25" i="2"/>
  <c r="AR25" i="2" s="1"/>
  <c r="F25" i="2"/>
  <c r="R25" i="2" s="1"/>
  <c r="CE24" i="2"/>
  <c r="AU24" i="2"/>
  <c r="U24" i="2"/>
  <c r="R24" i="2"/>
  <c r="H24" i="2"/>
  <c r="BV24" i="2" s="1"/>
  <c r="G24" i="2"/>
  <c r="F24" i="2"/>
  <c r="CE23" i="2"/>
  <c r="CG23" i="2" s="1"/>
  <c r="AU23" i="2"/>
  <c r="AJ23" i="2"/>
  <c r="Z23" i="2"/>
  <c r="U23" i="2"/>
  <c r="H23" i="2"/>
  <c r="G23" i="2"/>
  <c r="AF23" i="2" s="1"/>
  <c r="F23" i="2"/>
  <c r="T23" i="2" s="1"/>
  <c r="CE22" i="2"/>
  <c r="CD22" i="2"/>
  <c r="CB22" i="2"/>
  <c r="BZ22" i="2"/>
  <c r="BX22" i="2"/>
  <c r="BV22" i="2"/>
  <c r="BT22" i="2"/>
  <c r="BR22" i="2"/>
  <c r="BP22" i="2"/>
  <c r="BN22" i="2"/>
  <c r="BL22" i="2"/>
  <c r="BJ22" i="2"/>
  <c r="BH22" i="2"/>
  <c r="BF22" i="2"/>
  <c r="BD22" i="2"/>
  <c r="BB22" i="2"/>
  <c r="AZ22" i="2"/>
  <c r="AX22" i="2"/>
  <c r="AU22" i="2"/>
  <c r="CG22" i="2" s="1"/>
  <c r="AT22" i="2"/>
  <c r="AR22" i="2"/>
  <c r="AP22" i="2"/>
  <c r="AN22" i="2"/>
  <c r="AL22" i="2"/>
  <c r="AJ22" i="2"/>
  <c r="AH22" i="2"/>
  <c r="AF22" i="2"/>
  <c r="AD22" i="2"/>
  <c r="AB22" i="2"/>
  <c r="Z22" i="2"/>
  <c r="X22" i="2"/>
  <c r="U22" i="2"/>
  <c r="T22" i="2"/>
  <c r="R22" i="2"/>
  <c r="P22" i="2"/>
  <c r="N22" i="2"/>
  <c r="L22" i="2"/>
  <c r="J22" i="2"/>
  <c r="CE21" i="2"/>
  <c r="CD21" i="2"/>
  <c r="CB21" i="2"/>
  <c r="BZ21" i="2"/>
  <c r="BX21" i="2"/>
  <c r="BV21" i="2"/>
  <c r="BT21" i="2"/>
  <c r="BR21" i="2"/>
  <c r="BP21" i="2"/>
  <c r="BN21" i="2"/>
  <c r="BL21" i="2"/>
  <c r="BJ21" i="2"/>
  <c r="BH21" i="2"/>
  <c r="BF21" i="2"/>
  <c r="BD21" i="2"/>
  <c r="BB21" i="2"/>
  <c r="AZ21" i="2"/>
  <c r="CF21" i="2" s="1"/>
  <c r="AX21" i="2"/>
  <c r="AU21" i="2"/>
  <c r="AT21" i="2"/>
  <c r="AR21" i="2"/>
  <c r="AP21" i="2"/>
  <c r="AN21" i="2"/>
  <c r="AL21" i="2"/>
  <c r="AJ21" i="2"/>
  <c r="AH21" i="2"/>
  <c r="AF21" i="2"/>
  <c r="AD21" i="2"/>
  <c r="AB21" i="2"/>
  <c r="Z21" i="2"/>
  <c r="X21" i="2"/>
  <c r="U21" i="2"/>
  <c r="T21" i="2"/>
  <c r="R21" i="2"/>
  <c r="P21" i="2"/>
  <c r="N21" i="2"/>
  <c r="L21" i="2"/>
  <c r="J21" i="2"/>
  <c r="CE20" i="2"/>
  <c r="CG20" i="2" s="1"/>
  <c r="CD20" i="2"/>
  <c r="CB20" i="2"/>
  <c r="BZ20" i="2"/>
  <c r="BX20" i="2"/>
  <c r="BV20" i="2"/>
  <c r="BT20" i="2"/>
  <c r="BR20" i="2"/>
  <c r="BP20" i="2"/>
  <c r="BN20" i="2"/>
  <c r="BL20" i="2"/>
  <c r="BJ20" i="2"/>
  <c r="BH20" i="2"/>
  <c r="BF20" i="2"/>
  <c r="BD20" i="2"/>
  <c r="BB20" i="2"/>
  <c r="AZ20" i="2"/>
  <c r="AX20" i="2"/>
  <c r="CF20" i="2" s="1"/>
  <c r="AU20" i="2"/>
  <c r="AT20" i="2"/>
  <c r="AR20" i="2"/>
  <c r="AP20" i="2"/>
  <c r="AN20" i="2"/>
  <c r="AL20" i="2"/>
  <c r="AJ20" i="2"/>
  <c r="AH20" i="2"/>
  <c r="AF20" i="2"/>
  <c r="AD20" i="2"/>
  <c r="AB20" i="2"/>
  <c r="Z20" i="2"/>
  <c r="AV20" i="2" s="1"/>
  <c r="X20" i="2"/>
  <c r="U20" i="2"/>
  <c r="T20" i="2"/>
  <c r="R20" i="2"/>
  <c r="P20" i="2"/>
  <c r="N20" i="2"/>
  <c r="L20" i="2"/>
  <c r="J20" i="2"/>
  <c r="CE19" i="2"/>
  <c r="CD19" i="2"/>
  <c r="CB19" i="2"/>
  <c r="BZ19" i="2"/>
  <c r="BX19" i="2"/>
  <c r="BV19" i="2"/>
  <c r="BT19" i="2"/>
  <c r="BR19" i="2"/>
  <c r="BP19" i="2"/>
  <c r="BN19" i="2"/>
  <c r="BL19" i="2"/>
  <c r="BJ19" i="2"/>
  <c r="BH19" i="2"/>
  <c r="BF19" i="2"/>
  <c r="BD19" i="2"/>
  <c r="BB19" i="2"/>
  <c r="AZ19" i="2"/>
  <c r="AX19" i="2"/>
  <c r="AU19" i="2"/>
  <c r="AT19" i="2"/>
  <c r="AR19" i="2"/>
  <c r="AP19" i="2"/>
  <c r="AN19" i="2"/>
  <c r="AL19" i="2"/>
  <c r="AJ19" i="2"/>
  <c r="AH19" i="2"/>
  <c r="AF19" i="2"/>
  <c r="AD19" i="2"/>
  <c r="AB19" i="2"/>
  <c r="Z19" i="2"/>
  <c r="X19" i="2"/>
  <c r="U19" i="2"/>
  <c r="T19" i="2"/>
  <c r="R19" i="2"/>
  <c r="P19" i="2"/>
  <c r="N19" i="2"/>
  <c r="L19" i="2"/>
  <c r="J19" i="2"/>
  <c r="CE18" i="2"/>
  <c r="CD18" i="2"/>
  <c r="CB18" i="2"/>
  <c r="BZ18" i="2"/>
  <c r="BX18" i="2"/>
  <c r="BV18" i="2"/>
  <c r="BT18" i="2"/>
  <c r="BR18" i="2"/>
  <c r="BP18" i="2"/>
  <c r="BN18" i="2"/>
  <c r="BL18" i="2"/>
  <c r="BJ18" i="2"/>
  <c r="BH18" i="2"/>
  <c r="BF18" i="2"/>
  <c r="BD18" i="2"/>
  <c r="BB18" i="2"/>
  <c r="AZ18" i="2"/>
  <c r="AX18" i="2"/>
  <c r="AU18" i="2"/>
  <c r="AT18" i="2"/>
  <c r="AR18" i="2"/>
  <c r="AP18" i="2"/>
  <c r="AN18" i="2"/>
  <c r="AL18" i="2"/>
  <c r="AJ18" i="2"/>
  <c r="AH18" i="2"/>
  <c r="AF18" i="2"/>
  <c r="AD18" i="2"/>
  <c r="AB18" i="2"/>
  <c r="Z18" i="2"/>
  <c r="X18" i="2"/>
  <c r="U18" i="2"/>
  <c r="T18" i="2"/>
  <c r="R18" i="2"/>
  <c r="P18" i="2"/>
  <c r="N18" i="2"/>
  <c r="L18" i="2"/>
  <c r="J18" i="2"/>
  <c r="CE17" i="2"/>
  <c r="CD17" i="2"/>
  <c r="CB17" i="2"/>
  <c r="BZ17" i="2"/>
  <c r="BX17" i="2"/>
  <c r="BV17" i="2"/>
  <c r="BT17" i="2"/>
  <c r="BR17" i="2"/>
  <c r="BP17" i="2"/>
  <c r="BN17" i="2"/>
  <c r="BL17" i="2"/>
  <c r="BJ17" i="2"/>
  <c r="BH17" i="2"/>
  <c r="BF17" i="2"/>
  <c r="BD17" i="2"/>
  <c r="BB17" i="2"/>
  <c r="AZ17" i="2"/>
  <c r="AX17" i="2"/>
  <c r="AU17" i="2"/>
  <c r="AT17" i="2"/>
  <c r="AR17" i="2"/>
  <c r="AP17" i="2"/>
  <c r="AN17" i="2"/>
  <c r="AL17" i="2"/>
  <c r="AJ17" i="2"/>
  <c r="AH17" i="2"/>
  <c r="AF17" i="2"/>
  <c r="AD17" i="2"/>
  <c r="AB17" i="2"/>
  <c r="Z17" i="2"/>
  <c r="X17" i="2"/>
  <c r="U17" i="2"/>
  <c r="T17" i="2"/>
  <c r="R17" i="2"/>
  <c r="P17" i="2"/>
  <c r="N17" i="2"/>
  <c r="L17" i="2"/>
  <c r="J17" i="2"/>
  <c r="CE16" i="2"/>
  <c r="CD16" i="2"/>
  <c r="CB16" i="2"/>
  <c r="BZ16" i="2"/>
  <c r="BX16" i="2"/>
  <c r="BV16" i="2"/>
  <c r="BT16" i="2"/>
  <c r="BR16" i="2"/>
  <c r="BP16" i="2"/>
  <c r="BN16" i="2"/>
  <c r="BL16" i="2"/>
  <c r="BJ16" i="2"/>
  <c r="BH16" i="2"/>
  <c r="BF16" i="2"/>
  <c r="BD16" i="2"/>
  <c r="BB16" i="2"/>
  <c r="AZ16" i="2"/>
  <c r="AX16" i="2"/>
  <c r="AU16" i="2"/>
  <c r="AT16" i="2"/>
  <c r="AR16" i="2"/>
  <c r="AP16" i="2"/>
  <c r="AN16" i="2"/>
  <c r="AL16" i="2"/>
  <c r="AJ16" i="2"/>
  <c r="AH16" i="2"/>
  <c r="AF16" i="2"/>
  <c r="AD16" i="2"/>
  <c r="AB16" i="2"/>
  <c r="Z16" i="2"/>
  <c r="X16" i="2"/>
  <c r="U16" i="2"/>
  <c r="T16" i="2"/>
  <c r="R16" i="2"/>
  <c r="P16" i="2"/>
  <c r="N16" i="2"/>
  <c r="L16" i="2"/>
  <c r="J16" i="2"/>
  <c r="CE15" i="2"/>
  <c r="AU15" i="2"/>
  <c r="U15" i="2"/>
  <c r="CE14" i="2"/>
  <c r="BT14" i="2"/>
  <c r="AU14" i="2"/>
  <c r="U14" i="2"/>
  <c r="CG14" i="2" s="1"/>
  <c r="H14" i="2"/>
  <c r="BL14" i="2" s="1"/>
  <c r="G14" i="2"/>
  <c r="F14" i="2"/>
  <c r="F15" i="2" s="1"/>
  <c r="P15" i="2" s="1"/>
  <c r="CE13" i="2"/>
  <c r="CD13" i="2"/>
  <c r="CB13" i="2"/>
  <c r="BZ13" i="2"/>
  <c r="BX13" i="2"/>
  <c r="BV13" i="2"/>
  <c r="BT13" i="2"/>
  <c r="BR13" i="2"/>
  <c r="BP13" i="2"/>
  <c r="BN13" i="2"/>
  <c r="BL13" i="2"/>
  <c r="BJ13" i="2"/>
  <c r="BH13" i="2"/>
  <c r="BF13" i="2"/>
  <c r="BD13" i="2"/>
  <c r="BB13" i="2"/>
  <c r="AZ13" i="2"/>
  <c r="AX13" i="2"/>
  <c r="CF13" i="2" s="1"/>
  <c r="AU13" i="2"/>
  <c r="AT13" i="2"/>
  <c r="AR13" i="2"/>
  <c r="AP13" i="2"/>
  <c r="AN13" i="2"/>
  <c r="AL13" i="2"/>
  <c r="AJ13" i="2"/>
  <c r="AH13" i="2"/>
  <c r="AF13" i="2"/>
  <c r="AD13" i="2"/>
  <c r="AB13" i="2"/>
  <c r="Z13" i="2"/>
  <c r="X13" i="2"/>
  <c r="U13" i="2"/>
  <c r="T13" i="2"/>
  <c r="R13" i="2"/>
  <c r="P13" i="2"/>
  <c r="N13" i="2"/>
  <c r="L13" i="2"/>
  <c r="J13" i="2"/>
  <c r="CE12" i="2"/>
  <c r="AU12" i="2"/>
  <c r="CG12" i="2" s="1"/>
  <c r="U12" i="2"/>
  <c r="CE11" i="2"/>
  <c r="AU11" i="2"/>
  <c r="CG11" i="2"/>
  <c r="U11" i="2"/>
  <c r="H11" i="2"/>
  <c r="BZ11" i="2" s="1"/>
  <c r="G11" i="2"/>
  <c r="AN11" i="2" s="1"/>
  <c r="F11" i="2"/>
  <c r="CE10" i="2"/>
  <c r="CD10" i="2"/>
  <c r="CB10" i="2"/>
  <c r="BZ10" i="2"/>
  <c r="BX10" i="2"/>
  <c r="BV10" i="2"/>
  <c r="BT10" i="2"/>
  <c r="BR10" i="2"/>
  <c r="BP10" i="2"/>
  <c r="BN10" i="2"/>
  <c r="BL10" i="2"/>
  <c r="BJ10" i="2"/>
  <c r="BH10" i="2"/>
  <c r="BF10" i="2"/>
  <c r="BD10" i="2"/>
  <c r="BB10" i="2"/>
  <c r="AZ10" i="2"/>
  <c r="AX10" i="2"/>
  <c r="AU10" i="2"/>
  <c r="AT10" i="2"/>
  <c r="AR10" i="2"/>
  <c r="AP10" i="2"/>
  <c r="AN10" i="2"/>
  <c r="AL10" i="2"/>
  <c r="AJ10" i="2"/>
  <c r="AH10" i="2"/>
  <c r="AF10" i="2"/>
  <c r="AD10" i="2"/>
  <c r="AB10" i="2"/>
  <c r="Z10" i="2"/>
  <c r="X10" i="2"/>
  <c r="U10" i="2"/>
  <c r="CG10" i="2"/>
  <c r="T10" i="2"/>
  <c r="R10" i="2"/>
  <c r="P10" i="2"/>
  <c r="N10" i="2"/>
  <c r="L10" i="2"/>
  <c r="J10" i="2"/>
  <c r="CE9" i="2"/>
  <c r="CD9" i="2"/>
  <c r="CB9" i="2"/>
  <c r="BN9" i="2"/>
  <c r="BD9" i="2"/>
  <c r="AU9" i="2"/>
  <c r="U9" i="2"/>
  <c r="H9" i="2"/>
  <c r="BV9" i="2" s="1"/>
  <c r="BZ9" i="2"/>
  <c r="G9" i="2"/>
  <c r="X9" i="2" s="1"/>
  <c r="AJ9" i="2"/>
  <c r="F9" i="2"/>
  <c r="N9" i="2"/>
  <c r="CE8" i="2"/>
  <c r="CD8" i="2"/>
  <c r="CB8" i="2"/>
  <c r="BZ8" i="2"/>
  <c r="BX8" i="2"/>
  <c r="BV8" i="2"/>
  <c r="BT8" i="2"/>
  <c r="BR8" i="2"/>
  <c r="BP8" i="2"/>
  <c r="BN8" i="2"/>
  <c r="BL8" i="2"/>
  <c r="BJ8" i="2"/>
  <c r="BH8" i="2"/>
  <c r="BF8" i="2"/>
  <c r="BD8" i="2"/>
  <c r="BB8" i="2"/>
  <c r="AZ8" i="2"/>
  <c r="AX8" i="2"/>
  <c r="AU8" i="2"/>
  <c r="AT8" i="2"/>
  <c r="AR8" i="2"/>
  <c r="AP8" i="2"/>
  <c r="AN8" i="2"/>
  <c r="AL8" i="2"/>
  <c r="AJ8" i="2"/>
  <c r="AH8" i="2"/>
  <c r="AF8" i="2"/>
  <c r="AD8" i="2"/>
  <c r="AB8" i="2"/>
  <c r="Z8" i="2"/>
  <c r="X8" i="2"/>
  <c r="U8" i="2"/>
  <c r="T8" i="2"/>
  <c r="R8" i="2"/>
  <c r="P8" i="2"/>
  <c r="N8" i="2"/>
  <c r="L8" i="2"/>
  <c r="J8" i="2"/>
  <c r="CE7" i="2"/>
  <c r="CD7" i="2"/>
  <c r="CB7" i="2"/>
  <c r="BZ7" i="2"/>
  <c r="BX7" i="2"/>
  <c r="BV7" i="2"/>
  <c r="BT7" i="2"/>
  <c r="BR7" i="2"/>
  <c r="BP7" i="2"/>
  <c r="BN7" i="2"/>
  <c r="BL7" i="2"/>
  <c r="BJ7" i="2"/>
  <c r="BH7" i="2"/>
  <c r="BF7" i="2"/>
  <c r="BD7" i="2"/>
  <c r="BB7" i="2"/>
  <c r="AZ7" i="2"/>
  <c r="AX7" i="2"/>
  <c r="AU7" i="2"/>
  <c r="AT7" i="2"/>
  <c r="AR7" i="2"/>
  <c r="AP7" i="2"/>
  <c r="AN7" i="2"/>
  <c r="AL7" i="2"/>
  <c r="AJ7" i="2"/>
  <c r="AH7" i="2"/>
  <c r="AF7" i="2"/>
  <c r="AD7" i="2"/>
  <c r="AB7" i="2"/>
  <c r="Z7" i="2"/>
  <c r="X7" i="2"/>
  <c r="U7" i="2"/>
  <c r="T7" i="2"/>
  <c r="R7" i="2"/>
  <c r="P7" i="2"/>
  <c r="N7" i="2"/>
  <c r="L7" i="2"/>
  <c r="J7" i="2"/>
  <c r="L15" i="2"/>
  <c r="J15" i="2"/>
  <c r="L9" i="2"/>
  <c r="L11" i="2"/>
  <c r="P9" i="2"/>
  <c r="AD9" i="2"/>
  <c r="AZ9" i="2"/>
  <c r="BH9" i="2"/>
  <c r="BP9" i="2"/>
  <c r="BX9" i="2"/>
  <c r="AJ11" i="2"/>
  <c r="J9" i="2"/>
  <c r="R9" i="2"/>
  <c r="AN9" i="2"/>
  <c r="BB9" i="2"/>
  <c r="BJ9" i="2"/>
  <c r="BR9" i="2"/>
  <c r="AL11" i="2"/>
  <c r="BP11" i="2"/>
  <c r="R14" i="2"/>
  <c r="BB14" i="2"/>
  <c r="BR14" i="2"/>
  <c r="BZ14" i="2"/>
  <c r="G15" i="2"/>
  <c r="AT23" i="2"/>
  <c r="AD23" i="2"/>
  <c r="X23" i="2"/>
  <c r="AR23" i="2"/>
  <c r="AZ24" i="2"/>
  <c r="BJ24" i="2"/>
  <c r="AT25" i="2"/>
  <c r="X25" i="2"/>
  <c r="AZ26" i="2"/>
  <c r="N27" i="2"/>
  <c r="AF28" i="2"/>
  <c r="AZ28" i="2"/>
  <c r="AP31" i="2"/>
  <c r="AH31" i="2"/>
  <c r="Z31" i="2"/>
  <c r="X31" i="2"/>
  <c r="AJ31" i="2"/>
  <c r="AT31" i="2"/>
  <c r="BB31" i="2"/>
  <c r="R33" i="2"/>
  <c r="J33" i="2"/>
  <c r="N33" i="2"/>
  <c r="BD33" i="2"/>
  <c r="BP59" i="2"/>
  <c r="BH59" i="2"/>
  <c r="AZ59" i="2"/>
  <c r="BV59" i="2"/>
  <c r="BN59" i="2"/>
  <c r="BF59" i="2"/>
  <c r="CB59" i="2"/>
  <c r="BT59" i="2"/>
  <c r="BL59" i="2"/>
  <c r="BZ59" i="2"/>
  <c r="BR59" i="2"/>
  <c r="BJ59" i="2"/>
  <c r="L14" i="2"/>
  <c r="T14" i="2"/>
  <c r="AP24" i="2"/>
  <c r="Z24" i="2"/>
  <c r="AJ24" i="2"/>
  <c r="AP26" i="2"/>
  <c r="AH26" i="2"/>
  <c r="Z26" i="2"/>
  <c r="AJ26" i="2"/>
  <c r="AT26" i="2"/>
  <c r="AP28" i="2"/>
  <c r="AH28" i="2"/>
  <c r="Z28" i="2"/>
  <c r="X28" i="2"/>
  <c r="AJ28" i="2"/>
  <c r="AT28" i="2"/>
  <c r="CB31" i="2"/>
  <c r="BL31" i="2"/>
  <c r="BF31" i="2"/>
  <c r="BZ31" i="2"/>
  <c r="G34" i="2"/>
  <c r="AF33" i="2"/>
  <c r="Z33" i="2"/>
  <c r="T9" i="2"/>
  <c r="N14" i="2"/>
  <c r="AR14" i="2"/>
  <c r="AV22" i="2"/>
  <c r="CB24" i="2"/>
  <c r="BT24" i="2"/>
  <c r="BL24" i="2"/>
  <c r="BD24" i="2"/>
  <c r="AL24" i="2"/>
  <c r="BF24" i="2"/>
  <c r="BP24" i="2"/>
  <c r="BZ24" i="2"/>
  <c r="J25" i="2"/>
  <c r="T25" i="2"/>
  <c r="CB26" i="2"/>
  <c r="AB26" i="2"/>
  <c r="AL26" i="2"/>
  <c r="BF26" i="2"/>
  <c r="J27" i="2"/>
  <c r="T27" i="2"/>
  <c r="BT28" i="2"/>
  <c r="BD28" i="2"/>
  <c r="AB28" i="2"/>
  <c r="AL28" i="2"/>
  <c r="BP28" i="2"/>
  <c r="CG31" i="2"/>
  <c r="BH31" i="2"/>
  <c r="CD31" i="2"/>
  <c r="CD33" i="2"/>
  <c r="BV33" i="2"/>
  <c r="BN33" i="2"/>
  <c r="BF33" i="2"/>
  <c r="AX33" i="2"/>
  <c r="BZ33" i="2"/>
  <c r="BR33" i="2"/>
  <c r="BJ33" i="2"/>
  <c r="BB33" i="2"/>
  <c r="AB33" i="2"/>
  <c r="BL33" i="2"/>
  <c r="CB33" i="2"/>
  <c r="H34" i="2"/>
  <c r="AR56" i="2"/>
  <c r="AJ56" i="2"/>
  <c r="AP56" i="2"/>
  <c r="AH56" i="2"/>
  <c r="Z56" i="2"/>
  <c r="AF56" i="2"/>
  <c r="X56" i="2"/>
  <c r="AT56" i="2"/>
  <c r="AD56" i="2"/>
  <c r="BX78" i="2"/>
  <c r="BP78" i="2"/>
  <c r="BH78" i="2"/>
  <c r="AZ78" i="2"/>
  <c r="CD78" i="2"/>
  <c r="BV78" i="2"/>
  <c r="BN78" i="2"/>
  <c r="BF78" i="2"/>
  <c r="AX78" i="2"/>
  <c r="CB78" i="2"/>
  <c r="BT78" i="2"/>
  <c r="BL78" i="2"/>
  <c r="BD78" i="2"/>
  <c r="BZ78" i="2"/>
  <c r="BR78" i="2"/>
  <c r="BJ78" i="2"/>
  <c r="BB78" i="2"/>
  <c r="AD14" i="2"/>
  <c r="AZ14" i="2"/>
  <c r="BP14" i="2"/>
  <c r="L23" i="2"/>
  <c r="AN24" i="2"/>
  <c r="AX24" i="2"/>
  <c r="BH24" i="2"/>
  <c r="BR24" i="2"/>
  <c r="CD24" i="2"/>
  <c r="L25" i="2"/>
  <c r="AD26" i="2"/>
  <c r="AN26" i="2"/>
  <c r="BR26" i="2"/>
  <c r="L27" i="2"/>
  <c r="AD28" i="2"/>
  <c r="AN28" i="2"/>
  <c r="BH28" i="2"/>
  <c r="CD28" i="2"/>
  <c r="BJ31" i="2"/>
  <c r="AD33" i="2"/>
  <c r="AZ33" i="2"/>
  <c r="BP33" i="2"/>
  <c r="L24" i="2"/>
  <c r="AZ25" i="2"/>
  <c r="BH25" i="2"/>
  <c r="BP25" i="2"/>
  <c r="AZ27" i="2"/>
  <c r="BH27" i="2"/>
  <c r="BP27" i="2"/>
  <c r="L31" i="2"/>
  <c r="L36" i="2"/>
  <c r="Z36" i="2"/>
  <c r="AP36" i="2"/>
  <c r="CB36" i="2"/>
  <c r="J45" i="2"/>
  <c r="X45" i="2"/>
  <c r="AF45" i="2"/>
  <c r="AN45" i="2"/>
  <c r="BB45" i="2"/>
  <c r="BJ45" i="2"/>
  <c r="BR45" i="2"/>
  <c r="BZ45" i="2"/>
  <c r="AB46" i="2"/>
  <c r="AJ46" i="2"/>
  <c r="AX46" i="2"/>
  <c r="BF46" i="2"/>
  <c r="BN46" i="2"/>
  <c r="BV46" i="2"/>
  <c r="CD46" i="2"/>
  <c r="J47" i="2"/>
  <c r="R47" i="2"/>
  <c r="X47" i="2"/>
  <c r="AF47" i="2"/>
  <c r="AN47" i="2"/>
  <c r="BB47" i="2"/>
  <c r="BJ47" i="2"/>
  <c r="BR47" i="2"/>
  <c r="N48" i="2"/>
  <c r="AB48" i="2"/>
  <c r="AJ48" i="2"/>
  <c r="AX48" i="2"/>
  <c r="BF48" i="2"/>
  <c r="CF48" i="2" s="1"/>
  <c r="BN48" i="2"/>
  <c r="BV48" i="2"/>
  <c r="CD48" i="2"/>
  <c r="J49" i="2"/>
  <c r="V49" i="2" s="1"/>
  <c r="R49" i="2"/>
  <c r="X49" i="2"/>
  <c r="AF49" i="2"/>
  <c r="AN49" i="2"/>
  <c r="BB49" i="2"/>
  <c r="BJ49" i="2"/>
  <c r="BZ49" i="2"/>
  <c r="N50" i="2"/>
  <c r="AB50" i="2"/>
  <c r="AJ50" i="2"/>
  <c r="AX50" i="2"/>
  <c r="BF50" i="2"/>
  <c r="CF50" i="2" s="1"/>
  <c r="BN50" i="2"/>
  <c r="BV50" i="2"/>
  <c r="CD50" i="2"/>
  <c r="N53" i="2"/>
  <c r="AB53" i="2"/>
  <c r="AJ53" i="2"/>
  <c r="AX53" i="2"/>
  <c r="BF53" i="2"/>
  <c r="BN53" i="2"/>
  <c r="CD53" i="2"/>
  <c r="L55" i="2"/>
  <c r="Z55" i="2"/>
  <c r="AP55" i="2"/>
  <c r="BD55" i="2"/>
  <c r="BL55" i="2"/>
  <c r="BT55" i="2"/>
  <c r="CB55" i="2"/>
  <c r="H56" i="2"/>
  <c r="AB58" i="2"/>
  <c r="AJ58" i="2"/>
  <c r="AX58" i="2"/>
  <c r="BF58" i="2"/>
  <c r="BV58" i="2"/>
  <c r="CD58" i="2"/>
  <c r="L67" i="2"/>
  <c r="Z67" i="2"/>
  <c r="AH67" i="2"/>
  <c r="AP67" i="2"/>
  <c r="BD67" i="2"/>
  <c r="BL67" i="2"/>
  <c r="BT67" i="2"/>
  <c r="CB67" i="2"/>
  <c r="P68" i="2"/>
  <c r="AD68" i="2"/>
  <c r="AL68" i="2"/>
  <c r="AT68" i="2"/>
  <c r="AZ68" i="2"/>
  <c r="BH68" i="2"/>
  <c r="BP68" i="2"/>
  <c r="L69" i="2"/>
  <c r="Z69" i="2"/>
  <c r="AH69" i="2"/>
  <c r="AP69" i="2"/>
  <c r="BD69" i="2"/>
  <c r="BL69" i="2"/>
  <c r="CB69" i="2"/>
  <c r="P70" i="2"/>
  <c r="AD70" i="2"/>
  <c r="AL70" i="2"/>
  <c r="AT70" i="2"/>
  <c r="AZ70" i="2"/>
  <c r="BH70" i="2"/>
  <c r="BP70" i="2"/>
  <c r="L71" i="2"/>
  <c r="Z71" i="2"/>
  <c r="AH71" i="2"/>
  <c r="AP71" i="2"/>
  <c r="BD71" i="2"/>
  <c r="BL71" i="2"/>
  <c r="BT71" i="2"/>
  <c r="CB71" i="2"/>
  <c r="P72" i="2"/>
  <c r="AD72" i="2"/>
  <c r="AL72" i="2"/>
  <c r="AT72" i="2"/>
  <c r="AZ72" i="2"/>
  <c r="BH72" i="2"/>
  <c r="BP72" i="2"/>
  <c r="P75" i="2"/>
  <c r="AL75" i="2"/>
  <c r="AZ75" i="2"/>
  <c r="BH75" i="2"/>
  <c r="BP75" i="2"/>
  <c r="N77" i="2"/>
  <c r="AB77" i="2"/>
  <c r="AJ77" i="2"/>
  <c r="AX77" i="2"/>
  <c r="BF77" i="2"/>
  <c r="BN77" i="2"/>
  <c r="BV77" i="2"/>
  <c r="CD77" i="2"/>
  <c r="P80" i="2"/>
  <c r="AD80" i="2"/>
  <c r="AL80" i="2"/>
  <c r="AT80" i="2"/>
  <c r="AZ80" i="2"/>
  <c r="BH80" i="2"/>
  <c r="BP80" i="2"/>
  <c r="F81" i="2"/>
  <c r="N89" i="2"/>
  <c r="AB89" i="2"/>
  <c r="AJ89" i="2"/>
  <c r="AX89" i="2"/>
  <c r="BF89" i="2"/>
  <c r="BV89" i="2"/>
  <c r="CD89" i="2"/>
  <c r="J90" i="2"/>
  <c r="X90" i="2"/>
  <c r="AF90" i="2"/>
  <c r="AN90" i="2"/>
  <c r="BB90" i="2"/>
  <c r="BJ90" i="2"/>
  <c r="BR90" i="2"/>
  <c r="BZ90" i="2"/>
  <c r="N91" i="2"/>
  <c r="AB91" i="2"/>
  <c r="AJ91" i="2"/>
  <c r="AX91" i="2"/>
  <c r="BF91" i="2"/>
  <c r="BN91" i="2"/>
  <c r="BZ92" i="2"/>
  <c r="BR92" i="2"/>
  <c r="BJ92" i="2"/>
  <c r="BB92" i="2"/>
  <c r="AB92" i="2"/>
  <c r="BD92" i="2"/>
  <c r="BN92" i="2"/>
  <c r="BX92" i="2"/>
  <c r="CD93" i="2"/>
  <c r="BV93" i="2"/>
  <c r="BN93" i="2"/>
  <c r="BF93" i="2"/>
  <c r="AX93" i="2"/>
  <c r="R93" i="2"/>
  <c r="BB93" i="2"/>
  <c r="BL93" i="2"/>
  <c r="BX93" i="2"/>
  <c r="BZ94" i="2"/>
  <c r="BR94" i="2"/>
  <c r="BJ94" i="2"/>
  <c r="BB94" i="2"/>
  <c r="AB94" i="2"/>
  <c r="BD94" i="2"/>
  <c r="BN94" i="2"/>
  <c r="BX94" i="2"/>
  <c r="CG95" i="2"/>
  <c r="AD97" i="2"/>
  <c r="BF97" i="2"/>
  <c r="BP97" i="2"/>
  <c r="G103" i="2"/>
  <c r="AN102" i="2"/>
  <c r="AF102" i="2"/>
  <c r="X102" i="2"/>
  <c r="Z102" i="2"/>
  <c r="AJ102" i="2"/>
  <c r="AT102" i="2"/>
  <c r="AZ102" i="2"/>
  <c r="V106" i="2"/>
  <c r="AV108" i="2"/>
  <c r="CG111" i="2"/>
  <c r="AJ111" i="2"/>
  <c r="X112" i="2"/>
  <c r="AP113" i="2"/>
  <c r="AH113" i="2"/>
  <c r="Z113" i="2"/>
  <c r="AT113" i="2"/>
  <c r="AL113" i="2"/>
  <c r="AD113" i="2"/>
  <c r="AF113" i="2"/>
  <c r="AB115" i="2"/>
  <c r="X117" i="2"/>
  <c r="BZ119" i="2"/>
  <c r="BR119" i="2"/>
  <c r="BJ119" i="2"/>
  <c r="BB119" i="2"/>
  <c r="CD119" i="2"/>
  <c r="BV119" i="2"/>
  <c r="BN119" i="2"/>
  <c r="BF119" i="2"/>
  <c r="AX119" i="2"/>
  <c r="BL119" i="2"/>
  <c r="CB119" i="2"/>
  <c r="T120" i="2"/>
  <c r="BD120" i="2"/>
  <c r="AB36" i="2"/>
  <c r="AR36" i="2"/>
  <c r="L45" i="2"/>
  <c r="T45" i="2"/>
  <c r="AZ46" i="2"/>
  <c r="BH46" i="2"/>
  <c r="BP46" i="2"/>
  <c r="BX46" i="2"/>
  <c r="L47" i="2"/>
  <c r="T47" i="2"/>
  <c r="AZ48" i="2"/>
  <c r="BH48" i="2"/>
  <c r="BP48" i="2"/>
  <c r="BX48" i="2"/>
  <c r="L49" i="2"/>
  <c r="T49" i="2"/>
  <c r="AZ50" i="2"/>
  <c r="BH50" i="2"/>
  <c r="BP50" i="2"/>
  <c r="BX50" i="2"/>
  <c r="BH53" i="2"/>
  <c r="BP53" i="2"/>
  <c r="BX53" i="2"/>
  <c r="AB55" i="2"/>
  <c r="AJ55" i="2"/>
  <c r="AR55" i="2"/>
  <c r="AZ58" i="2"/>
  <c r="BH58" i="2"/>
  <c r="BP58" i="2"/>
  <c r="BX58" i="2"/>
  <c r="F59" i="2"/>
  <c r="AB67" i="2"/>
  <c r="AJ67" i="2"/>
  <c r="AR67" i="2"/>
  <c r="AB69" i="2"/>
  <c r="AJ69" i="2"/>
  <c r="AR69" i="2"/>
  <c r="AB71" i="2"/>
  <c r="AJ71" i="2"/>
  <c r="AR71" i="2"/>
  <c r="AZ77" i="2"/>
  <c r="BH77" i="2"/>
  <c r="BP77" i="2"/>
  <c r="BX77" i="2"/>
  <c r="AZ89" i="2"/>
  <c r="BH89" i="2"/>
  <c r="BP89" i="2"/>
  <c r="L90" i="2"/>
  <c r="T90" i="2"/>
  <c r="CD91" i="2"/>
  <c r="BV91" i="2"/>
  <c r="AZ91" i="2"/>
  <c r="BH91" i="2"/>
  <c r="BP91" i="2"/>
  <c r="BZ91" i="2"/>
  <c r="R97" i="2"/>
  <c r="J97" i="2"/>
  <c r="N97" i="2"/>
  <c r="CD102" i="2"/>
  <c r="BV102" i="2"/>
  <c r="BN102" i="2"/>
  <c r="BF102" i="2"/>
  <c r="BZ102" i="2"/>
  <c r="BR102" i="2"/>
  <c r="BJ102" i="2"/>
  <c r="BB102" i="2"/>
  <c r="BD102" i="2"/>
  <c r="BT102" i="2"/>
  <c r="AT112" i="2"/>
  <c r="AL112" i="2"/>
  <c r="AP112" i="2"/>
  <c r="AH112" i="2"/>
  <c r="Z112" i="2"/>
  <c r="AR112" i="2"/>
  <c r="AP115" i="2"/>
  <c r="AH115" i="2"/>
  <c r="Z115" i="2"/>
  <c r="AT115" i="2"/>
  <c r="AL115" i="2"/>
  <c r="AD115" i="2"/>
  <c r="AF115" i="2"/>
  <c r="CD120" i="2"/>
  <c r="BV120" i="2"/>
  <c r="BN120" i="2"/>
  <c r="BF120" i="2"/>
  <c r="AX120" i="2"/>
  <c r="BZ120" i="2"/>
  <c r="BR120" i="2"/>
  <c r="BJ120" i="2"/>
  <c r="BB120" i="2"/>
  <c r="BH120" i="2"/>
  <c r="BX120" i="2"/>
  <c r="R121" i="2"/>
  <c r="J121" i="2"/>
  <c r="N121" i="2"/>
  <c r="P121" i="2"/>
  <c r="AL36" i="2"/>
  <c r="AT36" i="2"/>
  <c r="AZ36" i="2"/>
  <c r="N45" i="2"/>
  <c r="AB45" i="2"/>
  <c r="AJ45" i="2"/>
  <c r="AX45" i="2"/>
  <c r="BF45" i="2"/>
  <c r="BN45" i="2"/>
  <c r="BV45" i="2"/>
  <c r="CD45" i="2"/>
  <c r="J46" i="2"/>
  <c r="BB46" i="2"/>
  <c r="BJ46" i="2"/>
  <c r="BR46" i="2"/>
  <c r="BZ46" i="2"/>
  <c r="N47" i="2"/>
  <c r="AB47" i="2"/>
  <c r="AJ47" i="2"/>
  <c r="AX47" i="2"/>
  <c r="BN47" i="2"/>
  <c r="BV47" i="2"/>
  <c r="CD47" i="2"/>
  <c r="R48" i="2"/>
  <c r="BB48" i="2"/>
  <c r="BJ48" i="2"/>
  <c r="BR48" i="2"/>
  <c r="BZ48" i="2"/>
  <c r="N49" i="2"/>
  <c r="AB49" i="2"/>
  <c r="AJ49" i="2"/>
  <c r="AX49" i="2"/>
  <c r="BF49" i="2"/>
  <c r="BN49" i="2"/>
  <c r="CD49" i="2"/>
  <c r="R50" i="2"/>
  <c r="BB50" i="2"/>
  <c r="BJ50" i="2"/>
  <c r="BR50" i="2"/>
  <c r="BZ50" i="2"/>
  <c r="BB53" i="2"/>
  <c r="BJ53" i="2"/>
  <c r="BR53" i="2"/>
  <c r="BZ53" i="2"/>
  <c r="AD55" i="2"/>
  <c r="AL55" i="2"/>
  <c r="AT55" i="2"/>
  <c r="AZ55" i="2"/>
  <c r="BH55" i="2"/>
  <c r="BP55" i="2"/>
  <c r="BX55" i="2"/>
  <c r="R58" i="2"/>
  <c r="BB58" i="2"/>
  <c r="BJ58" i="2"/>
  <c r="BR58" i="2"/>
  <c r="BZ58" i="2"/>
  <c r="AD67" i="2"/>
  <c r="AL67" i="2"/>
  <c r="AT67" i="2"/>
  <c r="AZ67" i="2"/>
  <c r="BH67" i="2"/>
  <c r="BP67" i="2"/>
  <c r="BX67" i="2"/>
  <c r="L68" i="2"/>
  <c r="Z68" i="2"/>
  <c r="AH68" i="2"/>
  <c r="AP68" i="2"/>
  <c r="AD69" i="2"/>
  <c r="AL69" i="2"/>
  <c r="AT69" i="2"/>
  <c r="AZ69" i="2"/>
  <c r="BH69" i="2"/>
  <c r="BP69" i="2"/>
  <c r="L70" i="2"/>
  <c r="T70" i="2"/>
  <c r="Z70" i="2"/>
  <c r="AH70" i="2"/>
  <c r="AP70" i="2"/>
  <c r="AD71" i="2"/>
  <c r="AL71" i="2"/>
  <c r="AT71" i="2"/>
  <c r="AZ71" i="2"/>
  <c r="BH71" i="2"/>
  <c r="BP71" i="2"/>
  <c r="BX71" i="2"/>
  <c r="L72" i="2"/>
  <c r="T72" i="2"/>
  <c r="AH72" i="2"/>
  <c r="AP72" i="2"/>
  <c r="L75" i="2"/>
  <c r="T75" i="2"/>
  <c r="AH75" i="2"/>
  <c r="BB77" i="2"/>
  <c r="BJ77" i="2"/>
  <c r="BR77" i="2"/>
  <c r="BZ77" i="2"/>
  <c r="L80" i="2"/>
  <c r="T80" i="2"/>
  <c r="AH80" i="2"/>
  <c r="AP80" i="2"/>
  <c r="BB89" i="2"/>
  <c r="BJ89" i="2"/>
  <c r="BR89" i="2"/>
  <c r="N90" i="2"/>
  <c r="AB90" i="2"/>
  <c r="AJ90" i="2"/>
  <c r="AR90" i="2"/>
  <c r="BN90" i="2"/>
  <c r="BV90" i="2"/>
  <c r="CD90" i="2"/>
  <c r="BB91" i="2"/>
  <c r="BJ91" i="2"/>
  <c r="BR91" i="2"/>
  <c r="CB91" i="2"/>
  <c r="R92" i="2"/>
  <c r="J92" i="2"/>
  <c r="N92" i="2"/>
  <c r="L93" i="2"/>
  <c r="AV95" i="2"/>
  <c r="AN97" i="2"/>
  <c r="AF97" i="2"/>
  <c r="X97" i="2"/>
  <c r="P97" i="2"/>
  <c r="Z97" i="2"/>
  <c r="AJ97" i="2"/>
  <c r="AT97" i="2"/>
  <c r="F100" i="2"/>
  <c r="P99" i="2"/>
  <c r="L99" i="2"/>
  <c r="BH102" i="2"/>
  <c r="BX102" i="2"/>
  <c r="CG106" i="2"/>
  <c r="AB111" i="2"/>
  <c r="AF112" i="2"/>
  <c r="AT114" i="2"/>
  <c r="AL114" i="2"/>
  <c r="AD114" i="2"/>
  <c r="AP114" i="2"/>
  <c r="AH114" i="2"/>
  <c r="Z114" i="2"/>
  <c r="AB114" i="2"/>
  <c r="AR114" i="2"/>
  <c r="AJ115" i="2"/>
  <c r="AP117" i="2"/>
  <c r="AH117" i="2"/>
  <c r="AT117" i="2"/>
  <c r="AL117" i="2"/>
  <c r="AD117" i="2"/>
  <c r="R119" i="2"/>
  <c r="J119" i="2"/>
  <c r="N119" i="2"/>
  <c r="BL120" i="2"/>
  <c r="CB120" i="2"/>
  <c r="T121" i="2"/>
  <c r="X36" i="2"/>
  <c r="AF36" i="2"/>
  <c r="AN36" i="2"/>
  <c r="AZ45" i="2"/>
  <c r="BH45" i="2"/>
  <c r="BP45" i="2"/>
  <c r="BD46" i="2"/>
  <c r="BL46" i="2"/>
  <c r="BT46" i="2"/>
  <c r="AZ47" i="2"/>
  <c r="BH47" i="2"/>
  <c r="BP47" i="2"/>
  <c r="L48" i="2"/>
  <c r="BD48" i="2"/>
  <c r="BL48" i="2"/>
  <c r="BT48" i="2"/>
  <c r="AZ49" i="2"/>
  <c r="BH49" i="2"/>
  <c r="BP49" i="2"/>
  <c r="BD50" i="2"/>
  <c r="BL50" i="2"/>
  <c r="BT50" i="2"/>
  <c r="BD53" i="2"/>
  <c r="BL53" i="2"/>
  <c r="BT53" i="2"/>
  <c r="X55" i="2"/>
  <c r="AF55" i="2"/>
  <c r="AN55" i="2"/>
  <c r="BB55" i="2"/>
  <c r="BJ55" i="2"/>
  <c r="BR55" i="2"/>
  <c r="L58" i="2"/>
  <c r="BD58" i="2"/>
  <c r="BL58" i="2"/>
  <c r="BT58" i="2"/>
  <c r="CB58" i="2"/>
  <c r="X67" i="2"/>
  <c r="AF67" i="2"/>
  <c r="BB67" i="2"/>
  <c r="BJ67" i="2"/>
  <c r="BR67" i="2"/>
  <c r="AB68" i="2"/>
  <c r="AJ68" i="2"/>
  <c r="X69" i="2"/>
  <c r="AF69" i="2"/>
  <c r="BB69" i="2"/>
  <c r="BJ69" i="2"/>
  <c r="BR69" i="2"/>
  <c r="AB70" i="2"/>
  <c r="AJ70" i="2"/>
  <c r="X71" i="2"/>
  <c r="AF71" i="2"/>
  <c r="BB71" i="2"/>
  <c r="BJ71" i="2"/>
  <c r="BR71" i="2"/>
  <c r="AB72" i="2"/>
  <c r="AJ72" i="2"/>
  <c r="AJ75" i="2"/>
  <c r="L77" i="2"/>
  <c r="BD77" i="2"/>
  <c r="BL77" i="2"/>
  <c r="BT77" i="2"/>
  <c r="CB77" i="2"/>
  <c r="AB80" i="2"/>
  <c r="AJ80" i="2"/>
  <c r="L89" i="2"/>
  <c r="BD89" i="2"/>
  <c r="BT89" i="2"/>
  <c r="AD90" i="2"/>
  <c r="AL90" i="2"/>
  <c r="AZ90" i="2"/>
  <c r="BH90" i="2"/>
  <c r="BP90" i="2"/>
  <c r="L91" i="2"/>
  <c r="BD91" i="2"/>
  <c r="BL91" i="2"/>
  <c r="BT91" i="2"/>
  <c r="AN92" i="2"/>
  <c r="X92" i="2"/>
  <c r="P92" i="2"/>
  <c r="Z92" i="2"/>
  <c r="AT92" i="2"/>
  <c r="P93" i="2"/>
  <c r="AN94" i="2"/>
  <c r="AF94" i="2"/>
  <c r="X94" i="2"/>
  <c r="Z94" i="2"/>
  <c r="AJ94" i="2"/>
  <c r="AT94" i="2"/>
  <c r="BZ97" i="2"/>
  <c r="BR97" i="2"/>
  <c r="BB97" i="2"/>
  <c r="T97" i="2"/>
  <c r="AB97" i="2"/>
  <c r="AL97" i="2"/>
  <c r="BD97" i="2"/>
  <c r="BN97" i="2"/>
  <c r="BX97" i="2"/>
  <c r="AD99" i="2"/>
  <c r="N99" i="2"/>
  <c r="R102" i="2"/>
  <c r="J102" i="2"/>
  <c r="N102" i="2"/>
  <c r="AX102" i="2"/>
  <c r="BL102" i="2"/>
  <c r="CB102" i="2"/>
  <c r="H103" i="2"/>
  <c r="CH104" i="2"/>
  <c r="AV106" i="2"/>
  <c r="CF107" i="2"/>
  <c r="AP111" i="2"/>
  <c r="AH111" i="2"/>
  <c r="Z111" i="2"/>
  <c r="AT111" i="2"/>
  <c r="AL111" i="2"/>
  <c r="AD111" i="2"/>
  <c r="AF111" i="2"/>
  <c r="AJ112" i="2"/>
  <c r="AF114" i="2"/>
  <c r="X115" i="2"/>
  <c r="AN115" i="2"/>
  <c r="AD116" i="2"/>
  <c r="AJ117" i="2"/>
  <c r="G118" i="2"/>
  <c r="T119" i="2"/>
  <c r="N120" i="2"/>
  <c r="R120" i="2"/>
  <c r="J120" i="2"/>
  <c r="P120" i="2"/>
  <c r="AZ120" i="2"/>
  <c r="BP120" i="2"/>
  <c r="T135" i="2"/>
  <c r="L135" i="2"/>
  <c r="R135" i="2"/>
  <c r="J135" i="2"/>
  <c r="P135" i="2"/>
  <c r="N135" i="2"/>
  <c r="AB93" i="2"/>
  <c r="AJ93" i="2"/>
  <c r="AZ99" i="2"/>
  <c r="BH99" i="2"/>
  <c r="BP99" i="2"/>
  <c r="AZ111" i="2"/>
  <c r="BH111" i="2"/>
  <c r="BP111" i="2"/>
  <c r="L112" i="2"/>
  <c r="BD112" i="2"/>
  <c r="BL112" i="2"/>
  <c r="BT112" i="2"/>
  <c r="CB112" i="2"/>
  <c r="P113" i="2"/>
  <c r="AZ113" i="2"/>
  <c r="BH113" i="2"/>
  <c r="L114" i="2"/>
  <c r="BD114" i="2"/>
  <c r="BL114" i="2"/>
  <c r="BT114" i="2"/>
  <c r="CB114" i="2"/>
  <c r="P115" i="2"/>
  <c r="AZ115" i="2"/>
  <c r="BH115" i="2"/>
  <c r="BP115" i="2"/>
  <c r="L116" i="2"/>
  <c r="BD116" i="2"/>
  <c r="BL116" i="2"/>
  <c r="BT116" i="2"/>
  <c r="CB116" i="2"/>
  <c r="P117" i="2"/>
  <c r="AZ117" i="2"/>
  <c r="BH117" i="2"/>
  <c r="BP117" i="2"/>
  <c r="F118" i="2"/>
  <c r="P118" i="2" s="1"/>
  <c r="BB118" i="2"/>
  <c r="BJ118" i="2"/>
  <c r="BR118" i="2"/>
  <c r="BZ118" i="2"/>
  <c r="AB119" i="2"/>
  <c r="AJ119" i="2"/>
  <c r="X120" i="2"/>
  <c r="AF120" i="2"/>
  <c r="AN120" i="2"/>
  <c r="L132" i="2"/>
  <c r="Z132" i="2"/>
  <c r="AH132" i="2"/>
  <c r="AP132" i="2"/>
  <c r="BD132" i="2"/>
  <c r="BL132" i="2"/>
  <c r="BT132" i="2"/>
  <c r="CB132" i="2"/>
  <c r="J134" i="2"/>
  <c r="R134" i="2"/>
  <c r="X134" i="2"/>
  <c r="AF134" i="2"/>
  <c r="AN134" i="2"/>
  <c r="BB134" i="2"/>
  <c r="BJ134" i="2"/>
  <c r="BR134" i="2"/>
  <c r="BZ134" i="2"/>
  <c r="G135" i="2"/>
  <c r="CD137" i="2"/>
  <c r="BV137" i="2"/>
  <c r="BN137" i="2"/>
  <c r="BF137" i="2"/>
  <c r="AX137" i="2"/>
  <c r="R137" i="2"/>
  <c r="BB137" i="2"/>
  <c r="BL137" i="2"/>
  <c r="BX137" i="2"/>
  <c r="H138" i="2"/>
  <c r="BB138" i="2" s="1"/>
  <c r="CG139" i="2"/>
  <c r="V145" i="2"/>
  <c r="CB146" i="2"/>
  <c r="BT146" i="2"/>
  <c r="BD146" i="2"/>
  <c r="AB146" i="2"/>
  <c r="BF146" i="2"/>
  <c r="BZ146" i="2"/>
  <c r="J147" i="2"/>
  <c r="T147" i="2"/>
  <c r="AB147" i="2"/>
  <c r="CB148" i="2"/>
  <c r="BT148" i="2"/>
  <c r="BL148" i="2"/>
  <c r="AB148" i="2"/>
  <c r="BF148" i="2"/>
  <c r="BP148" i="2"/>
  <c r="J149" i="2"/>
  <c r="T149" i="2"/>
  <c r="AB149" i="2"/>
  <c r="BX150" i="2"/>
  <c r="BP150" i="2"/>
  <c r="BH150" i="2"/>
  <c r="AZ150" i="2"/>
  <c r="CB150" i="2"/>
  <c r="BT150" i="2"/>
  <c r="BL150" i="2"/>
  <c r="BD150" i="2"/>
  <c r="AB150" i="2"/>
  <c r="AX150" i="2"/>
  <c r="BN150" i="2"/>
  <c r="CD150" i="2"/>
  <c r="AB151" i="2"/>
  <c r="AB132" i="2"/>
  <c r="AJ132" i="2"/>
  <c r="AR132" i="2"/>
  <c r="L134" i="2"/>
  <c r="T134" i="2"/>
  <c r="L147" i="2"/>
  <c r="L149" i="2"/>
  <c r="AP151" i="2"/>
  <c r="AH151" i="2"/>
  <c r="Z151" i="2"/>
  <c r="AT151" i="2"/>
  <c r="AL151" i="2"/>
  <c r="AD151" i="2"/>
  <c r="AF151" i="2"/>
  <c r="L111" i="2"/>
  <c r="AZ112" i="2"/>
  <c r="BH112" i="2"/>
  <c r="BP112" i="2"/>
  <c r="L113" i="2"/>
  <c r="AZ114" i="2"/>
  <c r="BH114" i="2"/>
  <c r="BP114" i="2"/>
  <c r="L115" i="2"/>
  <c r="AZ116" i="2"/>
  <c r="BH116" i="2"/>
  <c r="BP116" i="2"/>
  <c r="L117" i="2"/>
  <c r="AX118" i="2"/>
  <c r="BF118" i="2"/>
  <c r="BN118" i="2"/>
  <c r="BV118" i="2"/>
  <c r="AB120" i="2"/>
  <c r="AJ120" i="2"/>
  <c r="AD132" i="2"/>
  <c r="AL132" i="2"/>
  <c r="AT132" i="2"/>
  <c r="AZ132" i="2"/>
  <c r="BH132" i="2"/>
  <c r="BP132" i="2"/>
  <c r="BX132" i="2"/>
  <c r="N134" i="2"/>
  <c r="AB134" i="2"/>
  <c r="AJ134" i="2"/>
  <c r="AR134" i="2"/>
  <c r="AX134" i="2"/>
  <c r="BF134" i="2"/>
  <c r="BN134" i="2"/>
  <c r="BV134" i="2"/>
  <c r="CD134" i="2"/>
  <c r="CF136" i="2"/>
  <c r="L137" i="2"/>
  <c r="AV139" i="2"/>
  <c r="AT147" i="2"/>
  <c r="AL147" i="2"/>
  <c r="AD147" i="2"/>
  <c r="N147" i="2"/>
  <c r="X147" i="2"/>
  <c r="AH147" i="2"/>
  <c r="AR147" i="2"/>
  <c r="AT149" i="2"/>
  <c r="AL149" i="2"/>
  <c r="AD149" i="2"/>
  <c r="X149" i="2"/>
  <c r="AH149" i="2"/>
  <c r="AR149" i="2"/>
  <c r="AJ151" i="2"/>
  <c r="H157" i="2"/>
  <c r="BF157" i="2" s="1"/>
  <c r="BD156" i="2"/>
  <c r="BB156" i="2"/>
  <c r="BF156" i="2"/>
  <c r="CF130" i="2"/>
  <c r="U246" i="2"/>
  <c r="X132" i="2"/>
  <c r="AF132" i="2"/>
  <c r="BB132" i="2"/>
  <c r="BJ132" i="2"/>
  <c r="BR132" i="2"/>
  <c r="P134" i="2"/>
  <c r="AD134" i="2"/>
  <c r="AL134" i="2"/>
  <c r="AZ134" i="2"/>
  <c r="BH134" i="2"/>
  <c r="BP134" i="2"/>
  <c r="P137" i="2"/>
  <c r="CG143" i="2"/>
  <c r="AP146" i="2"/>
  <c r="AH146" i="2"/>
  <c r="Z146" i="2"/>
  <c r="X146" i="2"/>
  <c r="AJ146" i="2"/>
  <c r="AT146" i="2"/>
  <c r="R147" i="2"/>
  <c r="Z147" i="2"/>
  <c r="AJ147" i="2"/>
  <c r="AP148" i="2"/>
  <c r="AH148" i="2"/>
  <c r="Z148" i="2"/>
  <c r="X148" i="2"/>
  <c r="AJ148" i="2"/>
  <c r="AT148" i="2"/>
  <c r="R149" i="2"/>
  <c r="Z149" i="2"/>
  <c r="AJ149" i="2"/>
  <c r="AT150" i="2"/>
  <c r="AP150" i="2"/>
  <c r="AH150" i="2"/>
  <c r="Z150" i="2"/>
  <c r="X150" i="2"/>
  <c r="AJ150" i="2"/>
  <c r="X151" i="2"/>
  <c r="AN151" i="2"/>
  <c r="CH153" i="2"/>
  <c r="AB137" i="2"/>
  <c r="AJ137" i="2"/>
  <c r="L146" i="2"/>
  <c r="AZ147" i="2"/>
  <c r="BH147" i="2"/>
  <c r="BP147" i="2"/>
  <c r="L148" i="2"/>
  <c r="BH149" i="2"/>
  <c r="P151" i="2"/>
  <c r="AZ151" i="2"/>
  <c r="BH151" i="2"/>
  <c r="BP151" i="2"/>
  <c r="P154" i="2"/>
  <c r="AD154" i="2"/>
  <c r="AZ154" i="2"/>
  <c r="BH154" i="2"/>
  <c r="BP154" i="2"/>
  <c r="N156" i="2"/>
  <c r="AB156" i="2"/>
  <c r="AJ156" i="2"/>
  <c r="P159" i="2"/>
  <c r="AD159" i="2"/>
  <c r="AL159" i="2"/>
  <c r="AT159" i="2"/>
  <c r="AZ159" i="2"/>
  <c r="BH159" i="2"/>
  <c r="BP159" i="2"/>
  <c r="F160" i="2"/>
  <c r="N168" i="2"/>
  <c r="AB168" i="2"/>
  <c r="AJ168" i="2"/>
  <c r="AX168" i="2"/>
  <c r="BF168" i="2"/>
  <c r="CF168" i="2" s="1"/>
  <c r="BN168" i="2"/>
  <c r="BV168" i="2"/>
  <c r="CD168" i="2"/>
  <c r="J169" i="2"/>
  <c r="R169" i="2"/>
  <c r="X169" i="2"/>
  <c r="AF169" i="2"/>
  <c r="AN169" i="2"/>
  <c r="BB169" i="2"/>
  <c r="BJ169" i="2"/>
  <c r="BR169" i="2"/>
  <c r="BZ169" i="2"/>
  <c r="N170" i="2"/>
  <c r="AB170" i="2"/>
  <c r="AJ170" i="2"/>
  <c r="AX170" i="2"/>
  <c r="CF170" i="2" s="1"/>
  <c r="BF170" i="2"/>
  <c r="BN170" i="2"/>
  <c r="BV170" i="2"/>
  <c r="CD170" i="2"/>
  <c r="J171" i="2"/>
  <c r="R171" i="2"/>
  <c r="X171" i="2"/>
  <c r="AF171" i="2"/>
  <c r="AN171" i="2"/>
  <c r="BB171" i="2"/>
  <c r="BJ171" i="2"/>
  <c r="BR171" i="2"/>
  <c r="BZ171" i="2"/>
  <c r="N172" i="2"/>
  <c r="AB172" i="2"/>
  <c r="AJ172" i="2"/>
  <c r="AX172" i="2"/>
  <c r="BF172" i="2"/>
  <c r="BN172" i="2"/>
  <c r="BV172" i="2"/>
  <c r="CD172" i="2"/>
  <c r="J173" i="2"/>
  <c r="R173" i="2"/>
  <c r="X173" i="2"/>
  <c r="AF173" i="2"/>
  <c r="AN173" i="2"/>
  <c r="BB173" i="2"/>
  <c r="BJ173" i="2"/>
  <c r="BR173" i="2"/>
  <c r="BZ173" i="2"/>
  <c r="J176" i="2"/>
  <c r="R176" i="2"/>
  <c r="V176" i="2" s="1"/>
  <c r="X176" i="2"/>
  <c r="AF176" i="2"/>
  <c r="AN176" i="2"/>
  <c r="BB176" i="2"/>
  <c r="BJ176" i="2"/>
  <c r="BR176" i="2"/>
  <c r="BZ176" i="2"/>
  <c r="H179" i="2"/>
  <c r="CB179" i="2" s="1"/>
  <c r="CB178" i="2"/>
  <c r="BT178" i="2"/>
  <c r="BL178" i="2"/>
  <c r="BD178" i="2"/>
  <c r="P178" i="2"/>
  <c r="AD178" i="2"/>
  <c r="AL178" i="2"/>
  <c r="BF178" i="2"/>
  <c r="BP178" i="2"/>
  <c r="BZ178" i="2"/>
  <c r="BB181" i="2"/>
  <c r="BR181" i="2"/>
  <c r="CF183" i="2"/>
  <c r="AZ168" i="2"/>
  <c r="BH168" i="2"/>
  <c r="BP168" i="2"/>
  <c r="BX168" i="2"/>
  <c r="L169" i="2"/>
  <c r="T169" i="2"/>
  <c r="AZ170" i="2"/>
  <c r="BH170" i="2"/>
  <c r="BP170" i="2"/>
  <c r="BX170" i="2"/>
  <c r="L171" i="2"/>
  <c r="T171" i="2"/>
  <c r="AZ172" i="2"/>
  <c r="BH172" i="2"/>
  <c r="BP172" i="2"/>
  <c r="BX172" i="2"/>
  <c r="L173" i="2"/>
  <c r="T173" i="2"/>
  <c r="L176" i="2"/>
  <c r="T176" i="2"/>
  <c r="L151" i="2"/>
  <c r="L154" i="2"/>
  <c r="Z154" i="2"/>
  <c r="AP154" i="2"/>
  <c r="J156" i="2"/>
  <c r="R156" i="2"/>
  <c r="L159" i="2"/>
  <c r="Z159" i="2"/>
  <c r="AH159" i="2"/>
  <c r="AP159" i="2"/>
  <c r="J168" i="2"/>
  <c r="R168" i="2"/>
  <c r="BB168" i="2"/>
  <c r="BJ168" i="2"/>
  <c r="BR168" i="2"/>
  <c r="BZ168" i="2"/>
  <c r="N169" i="2"/>
  <c r="AB169" i="2"/>
  <c r="AJ169" i="2"/>
  <c r="AX169" i="2"/>
  <c r="BF169" i="2"/>
  <c r="BN169" i="2"/>
  <c r="BV169" i="2"/>
  <c r="CD169" i="2"/>
  <c r="J170" i="2"/>
  <c r="R170" i="2"/>
  <c r="BB170" i="2"/>
  <c r="BJ170" i="2"/>
  <c r="BR170" i="2"/>
  <c r="BZ170" i="2"/>
  <c r="N171" i="2"/>
  <c r="AB171" i="2"/>
  <c r="AJ171" i="2"/>
  <c r="AX171" i="2"/>
  <c r="BF171" i="2"/>
  <c r="BN171" i="2"/>
  <c r="BV171" i="2"/>
  <c r="CD171" i="2"/>
  <c r="J172" i="2"/>
  <c r="R172" i="2"/>
  <c r="BB172" i="2"/>
  <c r="BJ172" i="2"/>
  <c r="BR172" i="2"/>
  <c r="BZ172" i="2"/>
  <c r="N173" i="2"/>
  <c r="AB173" i="2"/>
  <c r="AJ173" i="2"/>
  <c r="AX173" i="2"/>
  <c r="BF173" i="2"/>
  <c r="BN173" i="2"/>
  <c r="BV173" i="2"/>
  <c r="CD173" i="2"/>
  <c r="N176" i="2"/>
  <c r="AB176" i="2"/>
  <c r="AJ176" i="2"/>
  <c r="AX176" i="2"/>
  <c r="CF176" i="2" s="1"/>
  <c r="BF176" i="2"/>
  <c r="BN176" i="2"/>
  <c r="BV176" i="2"/>
  <c r="CD176" i="2"/>
  <c r="L178" i="2"/>
  <c r="Z178" i="2"/>
  <c r="AH178" i="2"/>
  <c r="AR178" i="2"/>
  <c r="G179" i="2"/>
  <c r="CG181" i="2"/>
  <c r="BJ181" i="2"/>
  <c r="AN241" i="2"/>
  <c r="AF241" i="2"/>
  <c r="AR241" i="2"/>
  <c r="AJ241" i="2"/>
  <c r="AB241" i="2"/>
  <c r="AH241" i="2"/>
  <c r="AT241" i="2"/>
  <c r="AD241" i="2"/>
  <c r="AP241" i="2"/>
  <c r="Z241" i="2"/>
  <c r="AL241" i="2"/>
  <c r="AJ154" i="2"/>
  <c r="L156" i="2"/>
  <c r="AB159" i="2"/>
  <c r="AJ159" i="2"/>
  <c r="L168" i="2"/>
  <c r="V168" i="2" s="1"/>
  <c r="BD168" i="2"/>
  <c r="BL168" i="2"/>
  <c r="BT168" i="2"/>
  <c r="AZ169" i="2"/>
  <c r="BH169" i="2"/>
  <c r="BP169" i="2"/>
  <c r="L170" i="2"/>
  <c r="BD170" i="2"/>
  <c r="BL170" i="2"/>
  <c r="BT170" i="2"/>
  <c r="AZ171" i="2"/>
  <c r="BH171" i="2"/>
  <c r="BP171" i="2"/>
  <c r="L172" i="2"/>
  <c r="BD172" i="2"/>
  <c r="BL172" i="2"/>
  <c r="BT172" i="2"/>
  <c r="AZ173" i="2"/>
  <c r="BH173" i="2"/>
  <c r="BP173" i="2"/>
  <c r="AZ176" i="2"/>
  <c r="BH176" i="2"/>
  <c r="BP176" i="2"/>
  <c r="AB178" i="2"/>
  <c r="AJ178" i="2"/>
  <c r="AT178" i="2"/>
  <c r="CD181" i="2"/>
  <c r="BV181" i="2"/>
  <c r="BN181" i="2"/>
  <c r="BF181" i="2"/>
  <c r="AX181" i="2"/>
  <c r="H182" i="2"/>
  <c r="BV182" i="2" s="1"/>
  <c r="CB181" i="2"/>
  <c r="BT181" i="2"/>
  <c r="BL181" i="2"/>
  <c r="BD181" i="2"/>
  <c r="AZ181" i="2"/>
  <c r="BP181" i="2"/>
  <c r="AV183" i="2"/>
  <c r="CG184" i="2"/>
  <c r="AV187" i="2"/>
  <c r="L181" i="2"/>
  <c r="T181" i="2"/>
  <c r="X190" i="2"/>
  <c r="AF190" i="2"/>
  <c r="AN190" i="2"/>
  <c r="BB190" i="2"/>
  <c r="BJ190" i="2"/>
  <c r="BR190" i="2"/>
  <c r="BZ190" i="2"/>
  <c r="N191" i="2"/>
  <c r="AB191" i="2"/>
  <c r="AJ191" i="2"/>
  <c r="AR191" i="2"/>
  <c r="X192" i="2"/>
  <c r="AF192" i="2"/>
  <c r="AN192" i="2"/>
  <c r="BB192" i="2"/>
  <c r="BJ192" i="2"/>
  <c r="BR192" i="2"/>
  <c r="BZ192" i="2"/>
  <c r="N193" i="2"/>
  <c r="AB193" i="2"/>
  <c r="AJ193" i="2"/>
  <c r="AR193" i="2"/>
  <c r="X194" i="2"/>
  <c r="AF194" i="2"/>
  <c r="AN194" i="2"/>
  <c r="BB194" i="2"/>
  <c r="BJ194" i="2"/>
  <c r="BR194" i="2"/>
  <c r="BZ194" i="2"/>
  <c r="N195" i="2"/>
  <c r="AB195" i="2"/>
  <c r="AJ195" i="2"/>
  <c r="AR195" i="2"/>
  <c r="N198" i="2"/>
  <c r="AB198" i="2"/>
  <c r="AJ198" i="2"/>
  <c r="AR198" i="2"/>
  <c r="L200" i="2"/>
  <c r="T200" i="2"/>
  <c r="BD200" i="2"/>
  <c r="BL200" i="2"/>
  <c r="BT200" i="2"/>
  <c r="CB200" i="2"/>
  <c r="H201" i="2"/>
  <c r="P201" i="2"/>
  <c r="N203" i="2"/>
  <c r="AB203" i="2"/>
  <c r="AJ203" i="2"/>
  <c r="AR203" i="2"/>
  <c r="L212" i="2"/>
  <c r="T212" i="2"/>
  <c r="BD212" i="2"/>
  <c r="BL212" i="2"/>
  <c r="BT212" i="2"/>
  <c r="CB212" i="2"/>
  <c r="P213" i="2"/>
  <c r="AD213" i="2"/>
  <c r="AL213" i="2"/>
  <c r="AT213" i="2"/>
  <c r="AZ213" i="2"/>
  <c r="BH213" i="2"/>
  <c r="BP213" i="2"/>
  <c r="BX213" i="2"/>
  <c r="L214" i="2"/>
  <c r="T214" i="2"/>
  <c r="BD214" i="2"/>
  <c r="BL214" i="2"/>
  <c r="BT214" i="2"/>
  <c r="CB214" i="2"/>
  <c r="P215" i="2"/>
  <c r="AD215" i="2"/>
  <c r="AL215" i="2"/>
  <c r="AT215" i="2"/>
  <c r="AZ215" i="2"/>
  <c r="BH215" i="2"/>
  <c r="BP215" i="2"/>
  <c r="BX215" i="2"/>
  <c r="L216" i="2"/>
  <c r="V216" i="2"/>
  <c r="T216" i="2"/>
  <c r="BD216" i="2"/>
  <c r="BL216" i="2"/>
  <c r="BT216" i="2"/>
  <c r="CB216" i="2"/>
  <c r="P217" i="2"/>
  <c r="AD217" i="2"/>
  <c r="AL217" i="2"/>
  <c r="AT217" i="2"/>
  <c r="AZ217" i="2"/>
  <c r="BH217" i="2"/>
  <c r="BP217" i="2"/>
  <c r="BX217" i="2"/>
  <c r="P220" i="2"/>
  <c r="AD220" i="2"/>
  <c r="AL220" i="2"/>
  <c r="AT220" i="2"/>
  <c r="AZ220" i="2"/>
  <c r="BH220" i="2"/>
  <c r="BP220" i="2"/>
  <c r="BX220" i="2"/>
  <c r="N222" i="2"/>
  <c r="AB222" i="2"/>
  <c r="AJ222" i="2"/>
  <c r="AR222" i="2"/>
  <c r="X223" i="2"/>
  <c r="AF223" i="2"/>
  <c r="AN223" i="2"/>
  <c r="AV223" i="2" s="1"/>
  <c r="P225" i="2"/>
  <c r="AD225" i="2"/>
  <c r="AL225" i="2"/>
  <c r="AT225" i="2"/>
  <c r="AZ225" i="2"/>
  <c r="BH225" i="2"/>
  <c r="BP225" i="2"/>
  <c r="BX225" i="2"/>
  <c r="F226" i="2"/>
  <c r="BD226" i="2"/>
  <c r="BL226" i="2"/>
  <c r="BT226" i="2"/>
  <c r="CB226" i="2"/>
  <c r="CG231" i="2"/>
  <c r="AT234" i="2"/>
  <c r="AP234" i="2"/>
  <c r="AH234" i="2"/>
  <c r="Z234" i="2"/>
  <c r="X234" i="2"/>
  <c r="AJ234" i="2"/>
  <c r="X235" i="2"/>
  <c r="AN235" i="2"/>
  <c r="AT236" i="2"/>
  <c r="AL236" i="2"/>
  <c r="AD236" i="2"/>
  <c r="AP236" i="2"/>
  <c r="AH236" i="2"/>
  <c r="Z236" i="2"/>
  <c r="AB236" i="2"/>
  <c r="AR236" i="2"/>
  <c r="CG237" i="2"/>
  <c r="AJ237" i="2"/>
  <c r="AP239" i="2"/>
  <c r="AH239" i="2"/>
  <c r="Z239" i="2"/>
  <c r="AT239" i="2"/>
  <c r="AL239" i="2"/>
  <c r="AD239" i="2"/>
  <c r="AF239" i="2"/>
  <c r="CG240" i="2"/>
  <c r="AJ240" i="2"/>
  <c r="AZ243" i="2"/>
  <c r="BP243" i="2"/>
  <c r="AB181" i="2"/>
  <c r="AJ181" i="2"/>
  <c r="L190" i="2"/>
  <c r="Z190" i="2"/>
  <c r="AH190" i="2"/>
  <c r="AP190" i="2"/>
  <c r="BD190" i="2"/>
  <c r="BL190" i="2"/>
  <c r="BT190" i="2"/>
  <c r="CB190" i="2"/>
  <c r="P191" i="2"/>
  <c r="AD191" i="2"/>
  <c r="AL191" i="2"/>
  <c r="AZ191" i="2"/>
  <c r="BH191" i="2"/>
  <c r="BP191" i="2"/>
  <c r="L192" i="2"/>
  <c r="Z192" i="2"/>
  <c r="AV192" i="2" s="1"/>
  <c r="AH192" i="2"/>
  <c r="AP192" i="2"/>
  <c r="BD192" i="2"/>
  <c r="BL192" i="2"/>
  <c r="BT192" i="2"/>
  <c r="CB192" i="2"/>
  <c r="P193" i="2"/>
  <c r="AD193" i="2"/>
  <c r="AL193" i="2"/>
  <c r="AZ193" i="2"/>
  <c r="BH193" i="2"/>
  <c r="BP193" i="2"/>
  <c r="L194" i="2"/>
  <c r="Z194" i="2"/>
  <c r="AH194" i="2"/>
  <c r="AP194" i="2"/>
  <c r="BD194" i="2"/>
  <c r="BL194" i="2"/>
  <c r="BT194" i="2"/>
  <c r="CB194" i="2"/>
  <c r="P195" i="2"/>
  <c r="AD195" i="2"/>
  <c r="AL195" i="2"/>
  <c r="AZ195" i="2"/>
  <c r="BH195" i="2"/>
  <c r="BP195" i="2"/>
  <c r="P198" i="2"/>
  <c r="AD198" i="2"/>
  <c r="AL198" i="2"/>
  <c r="AZ198" i="2"/>
  <c r="BH198" i="2"/>
  <c r="BP198" i="2"/>
  <c r="AB200" i="2"/>
  <c r="AJ200" i="2"/>
  <c r="AX200" i="2"/>
  <c r="BF200" i="2"/>
  <c r="BN200" i="2"/>
  <c r="BV200" i="2"/>
  <c r="CD200" i="2"/>
  <c r="J201" i="2"/>
  <c r="V201" i="2" s="1"/>
  <c r="R201" i="2"/>
  <c r="P203" i="2"/>
  <c r="AD203" i="2"/>
  <c r="AL203" i="2"/>
  <c r="AZ203" i="2"/>
  <c r="BH203" i="2"/>
  <c r="BP203" i="2"/>
  <c r="F204" i="2"/>
  <c r="AB212" i="2"/>
  <c r="AJ212" i="2"/>
  <c r="AX212" i="2"/>
  <c r="BF212" i="2"/>
  <c r="BN212" i="2"/>
  <c r="BV212" i="2"/>
  <c r="CD212" i="2"/>
  <c r="J213" i="2"/>
  <c r="R213" i="2"/>
  <c r="X213" i="2"/>
  <c r="AF213" i="2"/>
  <c r="AN213" i="2"/>
  <c r="BB213" i="2"/>
  <c r="BJ213" i="2"/>
  <c r="BR213" i="2"/>
  <c r="AB214" i="2"/>
  <c r="AJ214" i="2"/>
  <c r="AX214" i="2"/>
  <c r="BF214" i="2"/>
  <c r="BN214" i="2"/>
  <c r="BV214" i="2"/>
  <c r="CD214" i="2"/>
  <c r="J215" i="2"/>
  <c r="R215" i="2"/>
  <c r="X215" i="2"/>
  <c r="AF215" i="2"/>
  <c r="AN215" i="2"/>
  <c r="BB215" i="2"/>
  <c r="BJ215" i="2"/>
  <c r="BR215" i="2"/>
  <c r="AB216" i="2"/>
  <c r="AJ216" i="2"/>
  <c r="AX216" i="2"/>
  <c r="BF216" i="2"/>
  <c r="BN216" i="2"/>
  <c r="BV216" i="2"/>
  <c r="CD216" i="2"/>
  <c r="J217" i="2"/>
  <c r="R217" i="2"/>
  <c r="X217" i="2"/>
  <c r="AF217" i="2"/>
  <c r="AN217" i="2"/>
  <c r="BB217" i="2"/>
  <c r="BJ217" i="2"/>
  <c r="BR217" i="2"/>
  <c r="J220" i="2"/>
  <c r="R220" i="2"/>
  <c r="X220" i="2"/>
  <c r="AF220" i="2"/>
  <c r="AN220" i="2"/>
  <c r="BB220" i="2"/>
  <c r="BJ220" i="2"/>
  <c r="BR220" i="2"/>
  <c r="P222" i="2"/>
  <c r="AD222" i="2"/>
  <c r="AL222" i="2"/>
  <c r="AZ222" i="2"/>
  <c r="BH222" i="2"/>
  <c r="BP222" i="2"/>
  <c r="F223" i="2"/>
  <c r="Z223" i="2"/>
  <c r="AH223" i="2"/>
  <c r="AP223" i="2"/>
  <c r="J225" i="2"/>
  <c r="R225" i="2"/>
  <c r="X225" i="2"/>
  <c r="AF225" i="2"/>
  <c r="AN225" i="2"/>
  <c r="BB225" i="2"/>
  <c r="BJ225" i="2"/>
  <c r="BR225" i="2"/>
  <c r="G226" i="2"/>
  <c r="AX226" i="2"/>
  <c r="BF226" i="2"/>
  <c r="BN226" i="2"/>
  <c r="BV226" i="2"/>
  <c r="CD226" i="2"/>
  <c r="V233" i="2"/>
  <c r="BX234" i="2"/>
  <c r="BP234" i="2"/>
  <c r="BH234" i="2"/>
  <c r="AZ234" i="2"/>
  <c r="CB234" i="2"/>
  <c r="BT234" i="2"/>
  <c r="BL234" i="2"/>
  <c r="BD234" i="2"/>
  <c r="AB234" i="2"/>
  <c r="AL234" i="2"/>
  <c r="AX234" i="2"/>
  <c r="BN234" i="2"/>
  <c r="CD234" i="2"/>
  <c r="AB235" i="2"/>
  <c r="AF236" i="2"/>
  <c r="X237" i="2"/>
  <c r="AT238" i="2"/>
  <c r="AL238" i="2"/>
  <c r="AD238" i="2"/>
  <c r="AP238" i="2"/>
  <c r="AH238" i="2"/>
  <c r="Z238" i="2"/>
  <c r="AB238" i="2"/>
  <c r="AR238" i="2"/>
  <c r="CG239" i="2"/>
  <c r="AJ239" i="2"/>
  <c r="X240" i="2"/>
  <c r="AN240" i="2"/>
  <c r="CD242" i="2"/>
  <c r="BV242" i="2"/>
  <c r="BN242" i="2"/>
  <c r="BF242" i="2"/>
  <c r="AX242" i="2"/>
  <c r="BZ242" i="2"/>
  <c r="BR242" i="2"/>
  <c r="BJ242" i="2"/>
  <c r="BB242" i="2"/>
  <c r="BH242" i="2"/>
  <c r="BX242" i="2"/>
  <c r="R243" i="2"/>
  <c r="J243" i="2"/>
  <c r="N243" i="2"/>
  <c r="P243" i="2"/>
  <c r="BD243" i="2"/>
  <c r="AB190" i="2"/>
  <c r="AJ190" i="2"/>
  <c r="AV190" i="2" s="1"/>
  <c r="AR190" i="2"/>
  <c r="AB192" i="2"/>
  <c r="AJ192" i="2"/>
  <c r="AR192" i="2"/>
  <c r="AB194" i="2"/>
  <c r="AJ194" i="2"/>
  <c r="AR194" i="2"/>
  <c r="AZ200" i="2"/>
  <c r="BH200" i="2"/>
  <c r="BP200" i="2"/>
  <c r="BX200" i="2"/>
  <c r="L201" i="2"/>
  <c r="T201" i="2"/>
  <c r="AZ212" i="2"/>
  <c r="BH212" i="2"/>
  <c r="BP212" i="2"/>
  <c r="BX212" i="2"/>
  <c r="L213" i="2"/>
  <c r="T213" i="2"/>
  <c r="AZ214" i="2"/>
  <c r="CF214" i="2" s="1"/>
  <c r="BH214" i="2"/>
  <c r="BP214" i="2"/>
  <c r="BX214" i="2"/>
  <c r="L215" i="2"/>
  <c r="V215" i="2" s="1"/>
  <c r="T215" i="2"/>
  <c r="AZ216" i="2"/>
  <c r="BH216" i="2"/>
  <c r="BP216" i="2"/>
  <c r="CF216" i="2" s="1"/>
  <c r="BX216" i="2"/>
  <c r="L217" i="2"/>
  <c r="T217" i="2"/>
  <c r="L220" i="2"/>
  <c r="T220" i="2"/>
  <c r="AB223" i="2"/>
  <c r="AJ223" i="2"/>
  <c r="AR223" i="2"/>
  <c r="L225" i="2"/>
  <c r="T225" i="2"/>
  <c r="AZ226" i="2"/>
  <c r="BH226" i="2"/>
  <c r="BP226" i="2"/>
  <c r="BX226" i="2"/>
  <c r="AP235" i="2"/>
  <c r="AH235" i="2"/>
  <c r="Z235" i="2"/>
  <c r="AT235" i="2"/>
  <c r="AL235" i="2"/>
  <c r="AD235" i="2"/>
  <c r="AF235" i="2"/>
  <c r="AT240" i="2"/>
  <c r="AL240" i="2"/>
  <c r="AD240" i="2"/>
  <c r="AP240" i="2"/>
  <c r="AH240" i="2"/>
  <c r="Z240" i="2"/>
  <c r="AB240" i="2"/>
  <c r="AR240" i="2"/>
  <c r="N244" i="2"/>
  <c r="R244" i="2"/>
  <c r="J244" i="2"/>
  <c r="V244" i="2" s="1"/>
  <c r="P244" i="2"/>
  <c r="AD190" i="2"/>
  <c r="AL190" i="2"/>
  <c r="AZ190" i="2"/>
  <c r="BH190" i="2"/>
  <c r="BP190" i="2"/>
  <c r="L191" i="2"/>
  <c r="V191" i="2"/>
  <c r="AD192" i="2"/>
  <c r="AL192" i="2"/>
  <c r="AZ192" i="2"/>
  <c r="BH192" i="2"/>
  <c r="BP192" i="2"/>
  <c r="L193" i="2"/>
  <c r="AD194" i="2"/>
  <c r="AL194" i="2"/>
  <c r="AZ194" i="2"/>
  <c r="BH194" i="2"/>
  <c r="BP194" i="2"/>
  <c r="L195" i="2"/>
  <c r="V195" i="2" s="1"/>
  <c r="L198" i="2"/>
  <c r="BB200" i="2"/>
  <c r="BJ200" i="2"/>
  <c r="BR200" i="2"/>
  <c r="L203" i="2"/>
  <c r="BB212" i="2"/>
  <c r="CF212" i="2" s="1"/>
  <c r="BJ212" i="2"/>
  <c r="BR212" i="2"/>
  <c r="AB213" i="2"/>
  <c r="AJ213" i="2"/>
  <c r="BB214" i="2"/>
  <c r="BJ214" i="2"/>
  <c r="BR214" i="2"/>
  <c r="AB215" i="2"/>
  <c r="AJ215" i="2"/>
  <c r="BB216" i="2"/>
  <c r="BJ216" i="2"/>
  <c r="BR216" i="2"/>
  <c r="AB217" i="2"/>
  <c r="AJ217" i="2"/>
  <c r="AB220" i="2"/>
  <c r="AJ220" i="2"/>
  <c r="L222" i="2"/>
  <c r="AD223" i="2"/>
  <c r="AL223" i="2"/>
  <c r="AB225" i="2"/>
  <c r="AJ225" i="2"/>
  <c r="BB226" i="2"/>
  <c r="BJ226" i="2"/>
  <c r="BR226" i="2"/>
  <c r="CG235" i="2"/>
  <c r="AJ235" i="2"/>
  <c r="AP237" i="2"/>
  <c r="AH237" i="2"/>
  <c r="Z237" i="2"/>
  <c r="AT237" i="2"/>
  <c r="AL237" i="2"/>
  <c r="AD237" i="2"/>
  <c r="AF237" i="2"/>
  <c r="CG238" i="2"/>
  <c r="AF240" i="2"/>
  <c r="N242" i="2"/>
  <c r="R242" i="2"/>
  <c r="J242" i="2"/>
  <c r="P242" i="2"/>
  <c r="BZ243" i="2"/>
  <c r="BR243" i="2"/>
  <c r="BJ243" i="2"/>
  <c r="BB243" i="2"/>
  <c r="CD243" i="2"/>
  <c r="BV243" i="2"/>
  <c r="BN243" i="2"/>
  <c r="BF243" i="2"/>
  <c r="AX243" i="2"/>
  <c r="BL243" i="2"/>
  <c r="CB243" i="2"/>
  <c r="T244" i="2"/>
  <c r="AU369" i="2"/>
  <c r="AT255" i="2"/>
  <c r="AL255" i="2"/>
  <c r="AD255" i="2"/>
  <c r="N255" i="2"/>
  <c r="X255" i="2"/>
  <c r="AH255" i="2"/>
  <c r="AR255" i="2"/>
  <c r="CD257" i="2"/>
  <c r="BV257" i="2"/>
  <c r="BN257" i="2"/>
  <c r="BF257" i="2"/>
  <c r="AX257" i="2"/>
  <c r="R257" i="2"/>
  <c r="BB257" i="2"/>
  <c r="BL257" i="2"/>
  <c r="BX257" i="2"/>
  <c r="H258" i="2"/>
  <c r="AB258" i="2"/>
  <c r="AL258" i="2"/>
  <c r="CG259" i="2"/>
  <c r="AT260" i="2"/>
  <c r="AL260" i="2"/>
  <c r="AD260" i="2"/>
  <c r="N260" i="2"/>
  <c r="X260" i="2"/>
  <c r="AH260" i="2"/>
  <c r="AR260" i="2"/>
  <c r="G261" i="2"/>
  <c r="V263" i="2"/>
  <c r="CF264" i="2"/>
  <c r="AV265" i="2"/>
  <c r="P269" i="2"/>
  <c r="AZ269" i="2"/>
  <c r="BJ269" i="2"/>
  <c r="AP270" i="2"/>
  <c r="AH270" i="2"/>
  <c r="Z270" i="2"/>
  <c r="AN270" i="2"/>
  <c r="AF270" i="2"/>
  <c r="X270" i="2"/>
  <c r="CG270" i="2"/>
  <c r="AJ270" i="2"/>
  <c r="BH270" i="2"/>
  <c r="P271" i="2"/>
  <c r="N271" i="2"/>
  <c r="L271" i="2"/>
  <c r="CB272" i="2"/>
  <c r="BT272" i="2"/>
  <c r="BL272" i="2"/>
  <c r="BD272" i="2"/>
  <c r="BZ272" i="2"/>
  <c r="BR272" i="2"/>
  <c r="BJ272" i="2"/>
  <c r="BB272" i="2"/>
  <c r="AX272" i="2"/>
  <c r="BN272" i="2"/>
  <c r="CD272" i="2"/>
  <c r="AB274" i="2"/>
  <c r="AR274" i="2"/>
  <c r="AZ274" i="2"/>
  <c r="CG275" i="2"/>
  <c r="CH287" i="2"/>
  <c r="L234" i="2"/>
  <c r="P235" i="2"/>
  <c r="AZ235" i="2"/>
  <c r="BH235" i="2"/>
  <c r="BP235" i="2"/>
  <c r="L236" i="2"/>
  <c r="BD236" i="2"/>
  <c r="BL236" i="2"/>
  <c r="BT236" i="2"/>
  <c r="CB236" i="2"/>
  <c r="P237" i="2"/>
  <c r="AZ237" i="2"/>
  <c r="BH237" i="2"/>
  <c r="BP237" i="2"/>
  <c r="L238" i="2"/>
  <c r="BD238" i="2"/>
  <c r="BL238" i="2"/>
  <c r="BT238" i="2"/>
  <c r="CB238" i="2"/>
  <c r="P239" i="2"/>
  <c r="AZ239" i="2"/>
  <c r="BH239" i="2"/>
  <c r="BP239" i="2"/>
  <c r="L240" i="2"/>
  <c r="BD240" i="2"/>
  <c r="BL240" i="2"/>
  <c r="BT240" i="2"/>
  <c r="CB240" i="2"/>
  <c r="H241" i="2"/>
  <c r="BR241" i="2" s="1"/>
  <c r="X242" i="2"/>
  <c r="AF242" i="2"/>
  <c r="AN242" i="2"/>
  <c r="AB243" i="2"/>
  <c r="AJ243" i="2"/>
  <c r="X244" i="2"/>
  <c r="AF244" i="2"/>
  <c r="AN244" i="2"/>
  <c r="CG254" i="2"/>
  <c r="R255" i="2"/>
  <c r="J257" i="2"/>
  <c r="T257" i="2"/>
  <c r="AD258" i="2"/>
  <c r="CD269" i="2"/>
  <c r="BV269" i="2"/>
  <c r="BN269" i="2"/>
  <c r="BF269" i="2"/>
  <c r="AX269" i="2"/>
  <c r="BB269" i="2"/>
  <c r="BL269" i="2"/>
  <c r="BX269" i="2"/>
  <c r="CB270" i="2"/>
  <c r="BT270" i="2"/>
  <c r="BL270" i="2"/>
  <c r="BD270" i="2"/>
  <c r="BZ270" i="2"/>
  <c r="BR270" i="2"/>
  <c r="BJ270" i="2"/>
  <c r="BB270" i="2"/>
  <c r="AX270" i="2"/>
  <c r="BN270" i="2"/>
  <c r="CD270" i="2"/>
  <c r="AD274" i="2"/>
  <c r="CH290" i="2"/>
  <c r="CF253" i="2"/>
  <c r="CH253" i="2" s="1"/>
  <c r="L257" i="2"/>
  <c r="F258" i="2"/>
  <c r="AP274" i="2"/>
  <c r="AH274" i="2"/>
  <c r="Z274" i="2"/>
  <c r="AN274" i="2"/>
  <c r="AF274" i="2"/>
  <c r="X274" i="2"/>
  <c r="AV274" i="2" s="1"/>
  <c r="AJ274" i="2"/>
  <c r="L235" i="2"/>
  <c r="AZ236" i="2"/>
  <c r="BH236" i="2"/>
  <c r="BP236" i="2"/>
  <c r="L237" i="2"/>
  <c r="AZ238" i="2"/>
  <c r="BH238" i="2"/>
  <c r="BP238" i="2"/>
  <c r="L239" i="2"/>
  <c r="AZ240" i="2"/>
  <c r="BH240" i="2"/>
  <c r="BP240" i="2"/>
  <c r="AB242" i="2"/>
  <c r="AJ242" i="2"/>
  <c r="AB244" i="2"/>
  <c r="AJ244" i="2"/>
  <c r="AV253" i="2"/>
  <c r="L255" i="2"/>
  <c r="P257" i="2"/>
  <c r="AN258" i="2"/>
  <c r="AF258" i="2"/>
  <c r="X258" i="2"/>
  <c r="Z258" i="2"/>
  <c r="AJ258" i="2"/>
  <c r="AT258" i="2"/>
  <c r="F261" i="2"/>
  <c r="P260" i="2"/>
  <c r="L260" i="2"/>
  <c r="CF268" i="2"/>
  <c r="L269" i="2"/>
  <c r="BH269" i="2"/>
  <c r="BR269" i="2"/>
  <c r="CB269" i="2"/>
  <c r="T270" i="2"/>
  <c r="L270" i="2"/>
  <c r="R270" i="2"/>
  <c r="J270" i="2"/>
  <c r="P270" i="2"/>
  <c r="BF270" i="2"/>
  <c r="CF270" i="2" s="1"/>
  <c r="BV270" i="2"/>
  <c r="AP272" i="2"/>
  <c r="AH272" i="2"/>
  <c r="Z272" i="2"/>
  <c r="AN272" i="2"/>
  <c r="AF272" i="2"/>
  <c r="X272" i="2"/>
  <c r="CG272" i="2"/>
  <c r="AJ272" i="2"/>
  <c r="P273" i="2"/>
  <c r="N273" i="2"/>
  <c r="L273" i="2"/>
  <c r="CB274" i="2"/>
  <c r="BT274" i="2"/>
  <c r="BL274" i="2"/>
  <c r="BD274" i="2"/>
  <c r="BZ274" i="2"/>
  <c r="BR274" i="2"/>
  <c r="BJ274" i="2"/>
  <c r="BB274" i="2"/>
  <c r="AL274" i="2"/>
  <c r="AX274" i="2"/>
  <c r="BN274" i="2"/>
  <c r="CD274" i="2"/>
  <c r="AT277" i="2"/>
  <c r="AL277" i="2"/>
  <c r="AD277" i="2"/>
  <c r="AR277" i="2"/>
  <c r="AJ277" i="2"/>
  <c r="AB277" i="2"/>
  <c r="AP277" i="2"/>
  <c r="AH277" i="2"/>
  <c r="Z277" i="2"/>
  <c r="AN277" i="2"/>
  <c r="AF277" i="2"/>
  <c r="X277" i="2"/>
  <c r="AV277" i="2" s="1"/>
  <c r="AT302" i="2"/>
  <c r="AL302" i="2"/>
  <c r="AD302" i="2"/>
  <c r="AR302" i="2"/>
  <c r="AH302" i="2"/>
  <c r="X302" i="2"/>
  <c r="AP302" i="2"/>
  <c r="AF302" i="2"/>
  <c r="AN302" i="2"/>
  <c r="AB302" i="2"/>
  <c r="AJ302" i="2"/>
  <c r="Z302" i="2"/>
  <c r="AV302" i="2" s="1"/>
  <c r="AZ255" i="2"/>
  <c r="BH255" i="2"/>
  <c r="BP255" i="2"/>
  <c r="AB257" i="2"/>
  <c r="AJ257" i="2"/>
  <c r="AZ260" i="2"/>
  <c r="BH260" i="2"/>
  <c r="BP260" i="2"/>
  <c r="AB269" i="2"/>
  <c r="AJ269" i="2"/>
  <c r="AB271" i="2"/>
  <c r="AJ271" i="2"/>
  <c r="AX271" i="2"/>
  <c r="BF271" i="2"/>
  <c r="BN271" i="2"/>
  <c r="BV271" i="2"/>
  <c r="CD271" i="2"/>
  <c r="J272" i="2"/>
  <c r="R272" i="2"/>
  <c r="AB273" i="2"/>
  <c r="AJ273" i="2"/>
  <c r="AX273" i="2"/>
  <c r="BF273" i="2"/>
  <c r="BN273" i="2"/>
  <c r="BV273" i="2"/>
  <c r="CD273" i="2"/>
  <c r="J274" i="2"/>
  <c r="R274" i="2"/>
  <c r="J277" i="2"/>
  <c r="R277" i="2"/>
  <c r="BB277" i="2"/>
  <c r="BJ277" i="2"/>
  <c r="BR277" i="2"/>
  <c r="BZ277" i="2"/>
  <c r="P279" i="2"/>
  <c r="AD279" i="2"/>
  <c r="AL279" i="2"/>
  <c r="AT279" i="2"/>
  <c r="AZ279" i="2"/>
  <c r="BH279" i="2"/>
  <c r="BP279" i="2"/>
  <c r="F280" i="2"/>
  <c r="J282" i="2"/>
  <c r="R282" i="2"/>
  <c r="X282" i="2"/>
  <c r="AF282" i="2"/>
  <c r="AN282" i="2"/>
  <c r="BB282" i="2"/>
  <c r="BJ282" i="2"/>
  <c r="BR282" i="2"/>
  <c r="BZ282" i="2"/>
  <c r="G283" i="2"/>
  <c r="N283" i="2"/>
  <c r="BZ291" i="2"/>
  <c r="BR291" i="2"/>
  <c r="BJ291" i="2"/>
  <c r="BB291" i="2"/>
  <c r="T291" i="2"/>
  <c r="AB291" i="2"/>
  <c r="AL291" i="2"/>
  <c r="BD291" i="2"/>
  <c r="BN291" i="2"/>
  <c r="BX291" i="2"/>
  <c r="CD292" i="2"/>
  <c r="BV292" i="2"/>
  <c r="BN292" i="2"/>
  <c r="BF292" i="2"/>
  <c r="AX292" i="2"/>
  <c r="R292" i="2"/>
  <c r="BB292" i="2"/>
  <c r="BL292" i="2"/>
  <c r="BX292" i="2"/>
  <c r="BZ293" i="2"/>
  <c r="BR293" i="2"/>
  <c r="BJ293" i="2"/>
  <c r="BB293" i="2"/>
  <c r="T293" i="2"/>
  <c r="AB293" i="2"/>
  <c r="AL293" i="2"/>
  <c r="BD293" i="2"/>
  <c r="BN293" i="2"/>
  <c r="BX293" i="2"/>
  <c r="CD294" i="2"/>
  <c r="BV294" i="2"/>
  <c r="BN294" i="2"/>
  <c r="BF294" i="2"/>
  <c r="AX294" i="2"/>
  <c r="R294" i="2"/>
  <c r="BB294" i="2"/>
  <c r="BL294" i="2"/>
  <c r="BX294" i="2"/>
  <c r="BZ295" i="2"/>
  <c r="BR295" i="2"/>
  <c r="BJ295" i="2"/>
  <c r="BB295" i="2"/>
  <c r="T295" i="2"/>
  <c r="AB295" i="2"/>
  <c r="AL295" i="2"/>
  <c r="BD295" i="2"/>
  <c r="BN295" i="2"/>
  <c r="BX295" i="2"/>
  <c r="CD296" i="2"/>
  <c r="BV296" i="2"/>
  <c r="BN296" i="2"/>
  <c r="BF296" i="2"/>
  <c r="AX296" i="2"/>
  <c r="R296" i="2"/>
  <c r="BB296" i="2"/>
  <c r="BL296" i="2"/>
  <c r="BX296" i="2"/>
  <c r="CD299" i="2"/>
  <c r="BV299" i="2"/>
  <c r="BN299" i="2"/>
  <c r="BF299" i="2"/>
  <c r="AX299" i="2"/>
  <c r="R299" i="2"/>
  <c r="BB299" i="2"/>
  <c r="BL299" i="2"/>
  <c r="BX299" i="2"/>
  <c r="AF301" i="2"/>
  <c r="AR301" i="2"/>
  <c r="AZ301" i="2"/>
  <c r="BJ301" i="2"/>
  <c r="BV301" i="2"/>
  <c r="J304" i="2"/>
  <c r="T304" i="2"/>
  <c r="BD304" i="2"/>
  <c r="BP304" i="2"/>
  <c r="BZ304" i="2"/>
  <c r="AD305" i="2"/>
  <c r="AP305" i="2"/>
  <c r="AZ271" i="2"/>
  <c r="BH271" i="2"/>
  <c r="BP271" i="2"/>
  <c r="L272" i="2"/>
  <c r="AZ273" i="2"/>
  <c r="BH273" i="2"/>
  <c r="BP273" i="2"/>
  <c r="L274" i="2"/>
  <c r="L277" i="2"/>
  <c r="BD277" i="2"/>
  <c r="BL277" i="2"/>
  <c r="BT277" i="2"/>
  <c r="CB277" i="2"/>
  <c r="J279" i="2"/>
  <c r="R279" i="2"/>
  <c r="X279" i="2"/>
  <c r="AF279" i="2"/>
  <c r="AN279" i="2"/>
  <c r="G280" i="2"/>
  <c r="L282" i="2"/>
  <c r="Z282" i="2"/>
  <c r="AH282" i="2"/>
  <c r="AP282" i="2"/>
  <c r="BD282" i="2"/>
  <c r="BL282" i="2"/>
  <c r="BT282" i="2"/>
  <c r="CB282" i="2"/>
  <c r="H283" i="2"/>
  <c r="P283" i="2"/>
  <c r="AD291" i="2"/>
  <c r="J292" i="2"/>
  <c r="T292" i="2"/>
  <c r="AD293" i="2"/>
  <c r="J294" i="2"/>
  <c r="T294" i="2"/>
  <c r="AD295" i="2"/>
  <c r="J296" i="2"/>
  <c r="T296" i="2"/>
  <c r="J299" i="2"/>
  <c r="T299" i="2"/>
  <c r="AP301" i="2"/>
  <c r="AH301" i="2"/>
  <c r="Z301" i="2"/>
  <c r="X301" i="2"/>
  <c r="AJ301" i="2"/>
  <c r="AT301" i="2"/>
  <c r="BB301" i="2"/>
  <c r="BN301" i="2"/>
  <c r="CF303" i="2"/>
  <c r="L304" i="2"/>
  <c r="BH304" i="2"/>
  <c r="BR304" i="2"/>
  <c r="CB304" i="2"/>
  <c r="F305" i="2"/>
  <c r="AH305" i="2"/>
  <c r="AV306" i="2"/>
  <c r="AX277" i="2"/>
  <c r="BF277" i="2"/>
  <c r="BN277" i="2"/>
  <c r="BV277" i="2"/>
  <c r="CD277" i="2"/>
  <c r="L279" i="2"/>
  <c r="T279" i="2"/>
  <c r="AB282" i="2"/>
  <c r="AJ282" i="2"/>
  <c r="AR282" i="2"/>
  <c r="AX282" i="2"/>
  <c r="BF282" i="2"/>
  <c r="CF282" i="2" s="1"/>
  <c r="BN282" i="2"/>
  <c r="BV282" i="2"/>
  <c r="CD282" i="2"/>
  <c r="R291" i="2"/>
  <c r="V291" i="2" s="1"/>
  <c r="J291" i="2"/>
  <c r="N291" i="2"/>
  <c r="L292" i="2"/>
  <c r="R293" i="2"/>
  <c r="V293" i="2" s="1"/>
  <c r="J293" i="2"/>
  <c r="N293" i="2"/>
  <c r="L294" i="2"/>
  <c r="R295" i="2"/>
  <c r="J295" i="2"/>
  <c r="N295" i="2"/>
  <c r="L296" i="2"/>
  <c r="V296" i="2" s="1"/>
  <c r="L299" i="2"/>
  <c r="H302" i="2"/>
  <c r="CB301" i="2"/>
  <c r="BT301" i="2"/>
  <c r="BL301" i="2"/>
  <c r="BD301" i="2"/>
  <c r="BF301" i="2"/>
  <c r="BP301" i="2"/>
  <c r="BZ301" i="2"/>
  <c r="AZ304" i="2"/>
  <c r="BJ304" i="2"/>
  <c r="AN305" i="2"/>
  <c r="AF305" i="2"/>
  <c r="X305" i="2"/>
  <c r="Z305" i="2"/>
  <c r="AJ305" i="2"/>
  <c r="AV305" i="2" s="1"/>
  <c r="AT305" i="2"/>
  <c r="AZ277" i="2"/>
  <c r="BH277" i="2"/>
  <c r="BP277" i="2"/>
  <c r="AB279" i="2"/>
  <c r="AJ279" i="2"/>
  <c r="AD282" i="2"/>
  <c r="AL282" i="2"/>
  <c r="AZ282" i="2"/>
  <c r="BH282" i="2"/>
  <c r="BP282" i="2"/>
  <c r="L283" i="2"/>
  <c r="AN291" i="2"/>
  <c r="AF291" i="2"/>
  <c r="X291" i="2"/>
  <c r="P291" i="2"/>
  <c r="Z291" i="2"/>
  <c r="AJ291" i="2"/>
  <c r="AT291" i="2"/>
  <c r="P292" i="2"/>
  <c r="AN293" i="2"/>
  <c r="AF293" i="2"/>
  <c r="X293" i="2"/>
  <c r="P293" i="2"/>
  <c r="Z293" i="2"/>
  <c r="AJ293" i="2"/>
  <c r="AT293" i="2"/>
  <c r="P294" i="2"/>
  <c r="AN295" i="2"/>
  <c r="AF295" i="2"/>
  <c r="X295" i="2"/>
  <c r="P295" i="2"/>
  <c r="V295" i="2" s="1"/>
  <c r="Z295" i="2"/>
  <c r="AJ295" i="2"/>
  <c r="AT295" i="2"/>
  <c r="P296" i="2"/>
  <c r="P299" i="2"/>
  <c r="CG301" i="2"/>
  <c r="AX301" i="2"/>
  <c r="BH301" i="2"/>
  <c r="BR301" i="2"/>
  <c r="CD301" i="2"/>
  <c r="CD304" i="2"/>
  <c r="BV304" i="2"/>
  <c r="BN304" i="2"/>
  <c r="BF304" i="2"/>
  <c r="AX304" i="2"/>
  <c r="BB304" i="2"/>
  <c r="BL304" i="2"/>
  <c r="CF304" i="2" s="1"/>
  <c r="BX304" i="2"/>
  <c r="H305" i="2"/>
  <c r="AB305" i="2"/>
  <c r="AL305" i="2"/>
  <c r="AV308" i="2"/>
  <c r="CH308" i="2" s="1"/>
  <c r="AB292" i="2"/>
  <c r="AJ292" i="2"/>
  <c r="AB294" i="2"/>
  <c r="AJ294" i="2"/>
  <c r="AB296" i="2"/>
  <c r="AJ296" i="2"/>
  <c r="AB299" i="2"/>
  <c r="AJ299" i="2"/>
  <c r="L301" i="2"/>
  <c r="AB304" i="2"/>
  <c r="AJ304" i="2"/>
  <c r="V309" i="2"/>
  <c r="CF310" i="2"/>
  <c r="AV311" i="2"/>
  <c r="AN313" i="2"/>
  <c r="AF313" i="2"/>
  <c r="X313" i="2"/>
  <c r="Z313" i="2"/>
  <c r="AJ313" i="2"/>
  <c r="AT313" i="2"/>
  <c r="AZ313" i="2"/>
  <c r="BL313" i="2"/>
  <c r="P314" i="2"/>
  <c r="AZ314" i="2"/>
  <c r="CF314" i="2" s="1"/>
  <c r="BJ314" i="2"/>
  <c r="AN315" i="2"/>
  <c r="AF315" i="2"/>
  <c r="X315" i="2"/>
  <c r="Z315" i="2"/>
  <c r="AJ315" i="2"/>
  <c r="AT315" i="2"/>
  <c r="AZ315" i="2"/>
  <c r="BL315" i="2"/>
  <c r="P316" i="2"/>
  <c r="AZ316" i="2"/>
  <c r="BJ316" i="2"/>
  <c r="AN317" i="2"/>
  <c r="AF317" i="2"/>
  <c r="X317" i="2"/>
  <c r="Z317" i="2"/>
  <c r="AJ317" i="2"/>
  <c r="AT317" i="2"/>
  <c r="AZ317" i="2"/>
  <c r="BL317" i="2"/>
  <c r="R318" i="2"/>
  <c r="J318" i="2"/>
  <c r="N318" i="2"/>
  <c r="P318" i="2"/>
  <c r="BD318" i="2"/>
  <c r="AV319" i="2"/>
  <c r="CH319" i="2"/>
  <c r="CB321" i="2"/>
  <c r="BT321" i="2"/>
  <c r="BL321" i="2"/>
  <c r="BD321" i="2"/>
  <c r="BZ321" i="2"/>
  <c r="BR321" i="2"/>
  <c r="BJ321" i="2"/>
  <c r="BB321" i="2"/>
  <c r="CD321" i="2"/>
  <c r="BV321" i="2"/>
  <c r="BN321" i="2"/>
  <c r="BF321" i="2"/>
  <c r="AX321" i="2"/>
  <c r="CF321" i="2" s="1"/>
  <c r="BP321" i="2"/>
  <c r="BZ313" i="2"/>
  <c r="BR313" i="2"/>
  <c r="BJ313" i="2"/>
  <c r="BB313" i="2"/>
  <c r="BD313" i="2"/>
  <c r="BN313" i="2"/>
  <c r="BX313" i="2"/>
  <c r="CD314" i="2"/>
  <c r="BV314" i="2"/>
  <c r="BN314" i="2"/>
  <c r="BF314" i="2"/>
  <c r="AX314" i="2"/>
  <c r="BB314" i="2"/>
  <c r="BL314" i="2"/>
  <c r="BX314" i="2"/>
  <c r="BZ315" i="2"/>
  <c r="BR315" i="2"/>
  <c r="BJ315" i="2"/>
  <c r="BB315" i="2"/>
  <c r="BD315" i="2"/>
  <c r="BN315" i="2"/>
  <c r="BX315" i="2"/>
  <c r="CD316" i="2"/>
  <c r="BV316" i="2"/>
  <c r="BN316" i="2"/>
  <c r="BF316" i="2"/>
  <c r="AX316" i="2"/>
  <c r="BB316" i="2"/>
  <c r="BL316" i="2"/>
  <c r="BX316" i="2"/>
  <c r="CD317" i="2"/>
  <c r="BV317" i="2"/>
  <c r="BZ317" i="2"/>
  <c r="BR317" i="2"/>
  <c r="BJ317" i="2"/>
  <c r="BB317" i="2"/>
  <c r="BD317" i="2"/>
  <c r="BN317" i="2"/>
  <c r="CB317" i="2"/>
  <c r="BX327" i="2"/>
  <c r="BP327" i="2"/>
  <c r="BH327" i="2"/>
  <c r="AZ327" i="2"/>
  <c r="BZ327" i="2"/>
  <c r="BN327" i="2"/>
  <c r="BD327" i="2"/>
  <c r="BV327" i="2"/>
  <c r="BL327" i="2"/>
  <c r="BB327" i="2"/>
  <c r="CD327" i="2"/>
  <c r="BT327" i="2"/>
  <c r="BJ327" i="2"/>
  <c r="AX327" i="2"/>
  <c r="CB327" i="2"/>
  <c r="BR327" i="2"/>
  <c r="BF327" i="2"/>
  <c r="BF313" i="2"/>
  <c r="BP313" i="2"/>
  <c r="CB313" i="2"/>
  <c r="BD314" i="2"/>
  <c r="BP314" i="2"/>
  <c r="BZ314" i="2"/>
  <c r="BF315" i="2"/>
  <c r="BP315" i="2"/>
  <c r="CB315" i="2"/>
  <c r="BD316" i="2"/>
  <c r="BP316" i="2"/>
  <c r="BZ316" i="2"/>
  <c r="BF317" i="2"/>
  <c r="BP317" i="2"/>
  <c r="BZ318" i="2"/>
  <c r="BR318" i="2"/>
  <c r="BJ318" i="2"/>
  <c r="BB318" i="2"/>
  <c r="CD318" i="2"/>
  <c r="BV318" i="2"/>
  <c r="BN318" i="2"/>
  <c r="BF318" i="2"/>
  <c r="AX318" i="2"/>
  <c r="CF318" i="2" s="1"/>
  <c r="BL318" i="2"/>
  <c r="CB318" i="2"/>
  <c r="CG307" i="2"/>
  <c r="R313" i="2"/>
  <c r="J313" i="2"/>
  <c r="N313" i="2"/>
  <c r="AX313" i="2"/>
  <c r="CF313" i="2" s="1"/>
  <c r="BH313" i="2"/>
  <c r="BT313" i="2"/>
  <c r="CD313" i="2"/>
  <c r="L314" i="2"/>
  <c r="BH314" i="2"/>
  <c r="BR314" i="2"/>
  <c r="CB314" i="2"/>
  <c r="R315" i="2"/>
  <c r="J315" i="2"/>
  <c r="N315" i="2"/>
  <c r="AX315" i="2"/>
  <c r="BH315" i="2"/>
  <c r="BT315" i="2"/>
  <c r="CD315" i="2"/>
  <c r="L316" i="2"/>
  <c r="BH316" i="2"/>
  <c r="BR316" i="2"/>
  <c r="CB316" i="2"/>
  <c r="R317" i="2"/>
  <c r="J317" i="2"/>
  <c r="N317" i="2"/>
  <c r="AX317" i="2"/>
  <c r="BH317" i="2"/>
  <c r="BT317" i="2"/>
  <c r="AZ318" i="2"/>
  <c r="BP318" i="2"/>
  <c r="CF320" i="2"/>
  <c r="G324" i="2"/>
  <c r="AN323" i="2"/>
  <c r="AF323" i="2"/>
  <c r="X323" i="2"/>
  <c r="AT323" i="2"/>
  <c r="AL323" i="2"/>
  <c r="AD323" i="2"/>
  <c r="AV323" i="2" s="1"/>
  <c r="AR323" i="2"/>
  <c r="AJ323" i="2"/>
  <c r="AB323" i="2"/>
  <c r="AP323" i="2"/>
  <c r="AH323" i="2"/>
  <c r="Z323" i="2"/>
  <c r="AB314" i="2"/>
  <c r="AJ314" i="2"/>
  <c r="AB316" i="2"/>
  <c r="AJ316" i="2"/>
  <c r="AB318" i="2"/>
  <c r="AJ318" i="2"/>
  <c r="N321" i="2"/>
  <c r="AB321" i="2"/>
  <c r="AJ321" i="2"/>
  <c r="L323" i="2"/>
  <c r="BD323" i="2"/>
  <c r="BL323" i="2"/>
  <c r="BT323" i="2"/>
  <c r="CB323" i="2"/>
  <c r="H324" i="2"/>
  <c r="P324" i="2"/>
  <c r="N326" i="2"/>
  <c r="AB326" i="2"/>
  <c r="AJ326" i="2"/>
  <c r="AX326" i="2"/>
  <c r="BF326" i="2"/>
  <c r="BN326" i="2"/>
  <c r="BV326" i="2"/>
  <c r="CD326" i="2"/>
  <c r="J327" i="2"/>
  <c r="R327" i="2"/>
  <c r="CF328" i="2"/>
  <c r="AV329" i="2"/>
  <c r="BZ335" i="2"/>
  <c r="BR335" i="2"/>
  <c r="BJ335" i="2"/>
  <c r="BB335" i="2"/>
  <c r="AB335" i="2"/>
  <c r="AL335" i="2"/>
  <c r="BD335" i="2"/>
  <c r="BN335" i="2"/>
  <c r="BX335" i="2"/>
  <c r="CD336" i="2"/>
  <c r="BV336" i="2"/>
  <c r="BN336" i="2"/>
  <c r="BF336" i="2"/>
  <c r="AX336" i="2"/>
  <c r="R336" i="2"/>
  <c r="BB336" i="2"/>
  <c r="BL336" i="2"/>
  <c r="BX336" i="2"/>
  <c r="BX337" i="2"/>
  <c r="BP337" i="2"/>
  <c r="BH337" i="2"/>
  <c r="AZ337" i="2"/>
  <c r="BZ337" i="2"/>
  <c r="BR337" i="2"/>
  <c r="BJ337" i="2"/>
  <c r="BB337" i="2"/>
  <c r="AB337" i="2"/>
  <c r="AL337" i="2"/>
  <c r="BL337" i="2"/>
  <c r="CB337" i="2"/>
  <c r="BB338" i="2"/>
  <c r="BR338" i="2"/>
  <c r="Z339" i="2"/>
  <c r="BH340" i="2"/>
  <c r="V341" i="2"/>
  <c r="AV342" i="2"/>
  <c r="AZ326" i="2"/>
  <c r="CF326" i="2" s="1"/>
  <c r="BH326" i="2"/>
  <c r="BP326" i="2"/>
  <c r="BX326" i="2"/>
  <c r="L327" i="2"/>
  <c r="V327" i="2" s="1"/>
  <c r="T327" i="2"/>
  <c r="P339" i="2"/>
  <c r="R339" i="2"/>
  <c r="J339" i="2"/>
  <c r="V339" i="2" s="1"/>
  <c r="N339" i="2"/>
  <c r="J321" i="2"/>
  <c r="R321" i="2"/>
  <c r="AZ323" i="2"/>
  <c r="BH323" i="2"/>
  <c r="BP323" i="2"/>
  <c r="L324" i="2"/>
  <c r="J326" i="2"/>
  <c r="R326" i="2"/>
  <c r="BB326" i="2"/>
  <c r="BJ326" i="2"/>
  <c r="BR326" i="2"/>
  <c r="BZ326" i="2"/>
  <c r="N327" i="2"/>
  <c r="R335" i="2"/>
  <c r="J335" i="2"/>
  <c r="N335" i="2"/>
  <c r="AH335" i="2"/>
  <c r="L336" i="2"/>
  <c r="R337" i="2"/>
  <c r="J337" i="2"/>
  <c r="N337" i="2"/>
  <c r="AH337" i="2"/>
  <c r="CG338" i="2"/>
  <c r="BJ338" i="2"/>
  <c r="AT339" i="2"/>
  <c r="AL339" i="2"/>
  <c r="AD339" i="2"/>
  <c r="AN339" i="2"/>
  <c r="AF339" i="2"/>
  <c r="X339" i="2"/>
  <c r="T339" i="2"/>
  <c r="AH339" i="2"/>
  <c r="CB340" i="2"/>
  <c r="BT340" i="2"/>
  <c r="BL340" i="2"/>
  <c r="BD340" i="2"/>
  <c r="CD340" i="2"/>
  <c r="BV340" i="2"/>
  <c r="BN340" i="2"/>
  <c r="BF340" i="2"/>
  <c r="AX340" i="2"/>
  <c r="AZ340" i="2"/>
  <c r="BP340" i="2"/>
  <c r="L321" i="2"/>
  <c r="L326" i="2"/>
  <c r="BD326" i="2"/>
  <c r="BL326" i="2"/>
  <c r="BT326" i="2"/>
  <c r="CB326" i="2"/>
  <c r="V331" i="2"/>
  <c r="AV333" i="2"/>
  <c r="AN335" i="2"/>
  <c r="AF335" i="2"/>
  <c r="X335" i="2"/>
  <c r="Z335" i="2"/>
  <c r="AJ335" i="2"/>
  <c r="AT335" i="2"/>
  <c r="AT337" i="2"/>
  <c r="AN337" i="2"/>
  <c r="AF337" i="2"/>
  <c r="X337" i="2"/>
  <c r="Z337" i="2"/>
  <c r="AJ337" i="2"/>
  <c r="CB338" i="2"/>
  <c r="BT338" i="2"/>
  <c r="BL338" i="2"/>
  <c r="BD338" i="2"/>
  <c r="CD338" i="2"/>
  <c r="BV338" i="2"/>
  <c r="BN338" i="2"/>
  <c r="BF338" i="2"/>
  <c r="AX338" i="2"/>
  <c r="AZ338" i="2"/>
  <c r="BP338" i="2"/>
  <c r="AB336" i="2"/>
  <c r="AJ336" i="2"/>
  <c r="N338" i="2"/>
  <c r="AB338" i="2"/>
  <c r="AJ338" i="2"/>
  <c r="BB339" i="2"/>
  <c r="BJ339" i="2"/>
  <c r="BR339" i="2"/>
  <c r="BZ339" i="2"/>
  <c r="N340" i="2"/>
  <c r="AB340" i="2"/>
  <c r="AJ340" i="2"/>
  <c r="N343" i="2"/>
  <c r="AB343" i="2"/>
  <c r="AJ343" i="2"/>
  <c r="AX343" i="2"/>
  <c r="BF343" i="2"/>
  <c r="BN343" i="2"/>
  <c r="BV343" i="2"/>
  <c r="CD343" i="2"/>
  <c r="L345" i="2"/>
  <c r="Z345" i="2"/>
  <c r="AH345" i="2"/>
  <c r="AP345" i="2"/>
  <c r="BD345" i="2"/>
  <c r="BL345" i="2"/>
  <c r="BT345" i="2"/>
  <c r="CB345" i="2"/>
  <c r="H346" i="2"/>
  <c r="BN346" i="2" s="1"/>
  <c r="P346" i="2"/>
  <c r="AR349" i="2"/>
  <c r="AJ349" i="2"/>
  <c r="AB349" i="2"/>
  <c r="N348" i="2"/>
  <c r="AB348" i="2"/>
  <c r="AJ348" i="2"/>
  <c r="AR348" i="2"/>
  <c r="AX348" i="2"/>
  <c r="CF348" i="2" s="1"/>
  <c r="BF348" i="2"/>
  <c r="BN348" i="2"/>
  <c r="BV348" i="2"/>
  <c r="CD348" i="2"/>
  <c r="F349" i="2"/>
  <c r="L349" i="2" s="1"/>
  <c r="AF349" i="2"/>
  <c r="AP349" i="2"/>
  <c r="CF350" i="2"/>
  <c r="AV352" i="2"/>
  <c r="V353" i="2"/>
  <c r="AZ343" i="2"/>
  <c r="BH343" i="2"/>
  <c r="BP343" i="2"/>
  <c r="BX343" i="2"/>
  <c r="AB345" i="2"/>
  <c r="AJ345" i="2"/>
  <c r="AR345" i="2"/>
  <c r="AX345" i="2"/>
  <c r="BF345" i="2"/>
  <c r="BN345" i="2"/>
  <c r="BV345" i="2"/>
  <c r="CD345" i="2"/>
  <c r="J346" i="2"/>
  <c r="R346" i="2"/>
  <c r="V346" i="2" s="1"/>
  <c r="AZ348" i="2"/>
  <c r="BH348" i="2"/>
  <c r="BP348" i="2"/>
  <c r="BX348" i="2"/>
  <c r="H349" i="2"/>
  <c r="BX349" i="2" s="1"/>
  <c r="AV351" i="2"/>
  <c r="CF351" i="2"/>
  <c r="V354" i="2"/>
  <c r="BZ343" i="2"/>
  <c r="AZ345" i="2"/>
  <c r="BH345" i="2"/>
  <c r="BP345" i="2"/>
  <c r="BX345" i="2"/>
  <c r="L346" i="2"/>
  <c r="T346" i="2"/>
  <c r="BB348" i="2"/>
  <c r="BJ348" i="2"/>
  <c r="BR348" i="2"/>
  <c r="BZ348" i="2"/>
  <c r="L338" i="2"/>
  <c r="V338" i="2" s="1"/>
  <c r="AZ339" i="2"/>
  <c r="BH339" i="2"/>
  <c r="BP339" i="2"/>
  <c r="L340" i="2"/>
  <c r="L343" i="2"/>
  <c r="BD343" i="2"/>
  <c r="BL343" i="2"/>
  <c r="BT343" i="2"/>
  <c r="X345" i="2"/>
  <c r="AF345" i="2"/>
  <c r="AN345" i="2"/>
  <c r="BB345" i="2"/>
  <c r="CF345" i="2" s="1"/>
  <c r="BJ345" i="2"/>
  <c r="BR345" i="2"/>
  <c r="L348" i="2"/>
  <c r="BD348" i="2"/>
  <c r="BL348" i="2"/>
  <c r="BT348" i="2"/>
  <c r="V350" i="2"/>
  <c r="CH350" i="2" s="1"/>
  <c r="P357" i="2"/>
  <c r="AD357" i="2"/>
  <c r="AL357" i="2"/>
  <c r="AT357" i="2"/>
  <c r="AZ357" i="2"/>
  <c r="BH357" i="2"/>
  <c r="BP357" i="2"/>
  <c r="BX357" i="2"/>
  <c r="L358" i="2"/>
  <c r="T358" i="2"/>
  <c r="Z358" i="2"/>
  <c r="AH358" i="2"/>
  <c r="AP358" i="2"/>
  <c r="BD358" i="2"/>
  <c r="BL358" i="2"/>
  <c r="BT358" i="2"/>
  <c r="CB358" i="2"/>
  <c r="P359" i="2"/>
  <c r="AD359" i="2"/>
  <c r="AL359" i="2"/>
  <c r="AT359" i="2"/>
  <c r="AZ359" i="2"/>
  <c r="BH359" i="2"/>
  <c r="BP359" i="2"/>
  <c r="BX359" i="2"/>
  <c r="L360" i="2"/>
  <c r="T360" i="2"/>
  <c r="Z360" i="2"/>
  <c r="AH360" i="2"/>
  <c r="AP360" i="2"/>
  <c r="BD360" i="2"/>
  <c r="BL360" i="2"/>
  <c r="BT360" i="2"/>
  <c r="CB360" i="2"/>
  <c r="CB361" i="2"/>
  <c r="BX361" i="2"/>
  <c r="BP361" i="2"/>
  <c r="BH361" i="2"/>
  <c r="AZ361" i="2"/>
  <c r="P361" i="2"/>
  <c r="AD361" i="2"/>
  <c r="AN361" i="2"/>
  <c r="BF361" i="2"/>
  <c r="BR361" i="2"/>
  <c r="CD361" i="2"/>
  <c r="AP363" i="2"/>
  <c r="AH363" i="2"/>
  <c r="Z363" i="2"/>
  <c r="AT363" i="2"/>
  <c r="AL363" i="2"/>
  <c r="AD363" i="2"/>
  <c r="AF363" i="2"/>
  <c r="N366" i="2"/>
  <c r="R366" i="2"/>
  <c r="J366" i="2"/>
  <c r="V366" i="2" s="1"/>
  <c r="P366" i="2"/>
  <c r="AZ366" i="2"/>
  <c r="BP366" i="2"/>
  <c r="J357" i="2"/>
  <c r="V357" i="2" s="1"/>
  <c r="R357" i="2"/>
  <c r="X357" i="2"/>
  <c r="AV357" i="2" s="1"/>
  <c r="AF357" i="2"/>
  <c r="AN357" i="2"/>
  <c r="BB357" i="2"/>
  <c r="BJ357" i="2"/>
  <c r="BR357" i="2"/>
  <c r="AB358" i="2"/>
  <c r="AJ358" i="2"/>
  <c r="AX358" i="2"/>
  <c r="BF358" i="2"/>
  <c r="BN358" i="2"/>
  <c r="BV358" i="2"/>
  <c r="CD358" i="2"/>
  <c r="J359" i="2"/>
  <c r="R359" i="2"/>
  <c r="X359" i="2"/>
  <c r="AF359" i="2"/>
  <c r="AN359" i="2"/>
  <c r="BB359" i="2"/>
  <c r="BJ359" i="2"/>
  <c r="BR359" i="2"/>
  <c r="AB360" i="2"/>
  <c r="AJ360" i="2"/>
  <c r="AX360" i="2"/>
  <c r="BF360" i="2"/>
  <c r="BN360" i="2"/>
  <c r="BV360" i="2"/>
  <c r="CD360" i="2"/>
  <c r="J361" i="2"/>
  <c r="R361" i="2"/>
  <c r="X361" i="2"/>
  <c r="AF361" i="2"/>
  <c r="AP361" i="2"/>
  <c r="AX361" i="2"/>
  <c r="BJ361" i="2"/>
  <c r="BT361" i="2"/>
  <c r="AT362" i="2"/>
  <c r="AL362" i="2"/>
  <c r="AD362" i="2"/>
  <c r="AP362" i="2"/>
  <c r="AH362" i="2"/>
  <c r="Z362" i="2"/>
  <c r="AB362" i="2"/>
  <c r="AR362" i="2"/>
  <c r="CG363" i="2"/>
  <c r="AJ363" i="2"/>
  <c r="G364" i="2"/>
  <c r="AB364" i="2" s="1"/>
  <c r="BZ365" i="2"/>
  <c r="BR365" i="2"/>
  <c r="BJ365" i="2"/>
  <c r="BB365" i="2"/>
  <c r="CD365" i="2"/>
  <c r="BV365" i="2"/>
  <c r="BN365" i="2"/>
  <c r="BF365" i="2"/>
  <c r="AX365" i="2"/>
  <c r="BL365" i="2"/>
  <c r="CB365" i="2"/>
  <c r="T366" i="2"/>
  <c r="BD366" i="2"/>
  <c r="CF366" i="2" s="1"/>
  <c r="L357" i="2"/>
  <c r="T357" i="2"/>
  <c r="Z357" i="2"/>
  <c r="AH357" i="2"/>
  <c r="AP357" i="2"/>
  <c r="AZ358" i="2"/>
  <c r="BH358" i="2"/>
  <c r="BP358" i="2"/>
  <c r="BX358" i="2"/>
  <c r="L359" i="2"/>
  <c r="T359" i="2"/>
  <c r="Z359" i="2"/>
  <c r="AV359" i="2" s="1"/>
  <c r="AH359" i="2"/>
  <c r="AP359" i="2"/>
  <c r="AZ360" i="2"/>
  <c r="BH360" i="2"/>
  <c r="BP360" i="2"/>
  <c r="BX360" i="2"/>
  <c r="L361" i="2"/>
  <c r="T361" i="2"/>
  <c r="AH361" i="2"/>
  <c r="CD366" i="2"/>
  <c r="BV366" i="2"/>
  <c r="BN366" i="2"/>
  <c r="BF366" i="2"/>
  <c r="AX366" i="2"/>
  <c r="BZ366" i="2"/>
  <c r="BR366" i="2"/>
  <c r="BJ366" i="2"/>
  <c r="BB366" i="2"/>
  <c r="BH366" i="2"/>
  <c r="BX366" i="2"/>
  <c r="R367" i="2"/>
  <c r="J367" i="2"/>
  <c r="N367" i="2"/>
  <c r="P367" i="2"/>
  <c r="V367" i="2" s="1"/>
  <c r="AB357" i="2"/>
  <c r="AJ357" i="2"/>
  <c r="BB358" i="2"/>
  <c r="BJ358" i="2"/>
  <c r="BR358" i="2"/>
  <c r="AB359" i="2"/>
  <c r="AJ359" i="2"/>
  <c r="BB360" i="2"/>
  <c r="BJ360" i="2"/>
  <c r="BR360" i="2"/>
  <c r="AT361" i="2"/>
  <c r="AL361" i="2"/>
  <c r="AB361" i="2"/>
  <c r="AJ361" i="2"/>
  <c r="CG362" i="2"/>
  <c r="R365" i="2"/>
  <c r="J365" i="2"/>
  <c r="N365" i="2"/>
  <c r="P365" i="2"/>
  <c r="BL366" i="2"/>
  <c r="CB366" i="2"/>
  <c r="T367" i="2"/>
  <c r="L362" i="2"/>
  <c r="BD362" i="2"/>
  <c r="BL362" i="2"/>
  <c r="BT362" i="2"/>
  <c r="CB362" i="2"/>
  <c r="P363" i="2"/>
  <c r="AZ363" i="2"/>
  <c r="BH363" i="2"/>
  <c r="BP363" i="2"/>
  <c r="BX363" i="2"/>
  <c r="F364" i="2"/>
  <c r="T364" i="2" s="1"/>
  <c r="AB365" i="2"/>
  <c r="AJ365" i="2"/>
  <c r="X366" i="2"/>
  <c r="AF366" i="2"/>
  <c r="AN366" i="2"/>
  <c r="AB367" i="2"/>
  <c r="AJ367" i="2"/>
  <c r="AZ362" i="2"/>
  <c r="BH362" i="2"/>
  <c r="BP362" i="2"/>
  <c r="L363" i="2"/>
  <c r="BD363" i="2"/>
  <c r="BL363" i="2"/>
  <c r="BT363" i="2"/>
  <c r="CB363" i="2"/>
  <c r="AB366" i="2"/>
  <c r="AJ366" i="2"/>
  <c r="V359" i="2"/>
  <c r="BP349" i="2"/>
  <c r="BH349" i="2"/>
  <c r="AZ349" i="2"/>
  <c r="BV349" i="2"/>
  <c r="BN349" i="2"/>
  <c r="BF349" i="2"/>
  <c r="CB349" i="2"/>
  <c r="BL349" i="2"/>
  <c r="BZ349" i="2"/>
  <c r="BT349" i="2"/>
  <c r="BD349" i="2"/>
  <c r="BR349" i="2"/>
  <c r="R305" i="2"/>
  <c r="J305" i="2"/>
  <c r="T305" i="2"/>
  <c r="P305" i="2"/>
  <c r="N305" i="2"/>
  <c r="L305" i="2"/>
  <c r="CB283" i="2"/>
  <c r="BT283" i="2"/>
  <c r="BL283" i="2"/>
  <c r="BD283" i="2"/>
  <c r="BZ283" i="2"/>
  <c r="BR283" i="2"/>
  <c r="BJ283" i="2"/>
  <c r="BB283" i="2"/>
  <c r="BX283" i="2"/>
  <c r="BP283" i="2"/>
  <c r="BH283" i="2"/>
  <c r="AZ283" i="2"/>
  <c r="CD283" i="2"/>
  <c r="BV283" i="2"/>
  <c r="BN283" i="2"/>
  <c r="BF283" i="2"/>
  <c r="AX283" i="2"/>
  <c r="CF283" i="2" s="1"/>
  <c r="V220" i="2"/>
  <c r="V217" i="2"/>
  <c r="AV235" i="2"/>
  <c r="BH179" i="2"/>
  <c r="BF179" i="2"/>
  <c r="BV179" i="2"/>
  <c r="BT179" i="2"/>
  <c r="V169" i="2"/>
  <c r="R160" i="2"/>
  <c r="J160" i="2"/>
  <c r="P160" i="2"/>
  <c r="N160" i="2"/>
  <c r="V160" i="2" s="1"/>
  <c r="T160" i="2"/>
  <c r="L160" i="2"/>
  <c r="BP157" i="2"/>
  <c r="BV157" i="2"/>
  <c r="CB157" i="2"/>
  <c r="BZ157" i="2"/>
  <c r="BZ138" i="2"/>
  <c r="BR138" i="2"/>
  <c r="BJ138" i="2"/>
  <c r="BV138" i="2"/>
  <c r="BL138" i="2"/>
  <c r="AZ138" i="2"/>
  <c r="BT138" i="2"/>
  <c r="BH138" i="2"/>
  <c r="AX138" i="2"/>
  <c r="BP138" i="2"/>
  <c r="BF138" i="2"/>
  <c r="BX138" i="2"/>
  <c r="BD138" i="2"/>
  <c r="AV115" i="2"/>
  <c r="CF102" i="2"/>
  <c r="AV69" i="2"/>
  <c r="AN103" i="2"/>
  <c r="AF103" i="2"/>
  <c r="X103" i="2"/>
  <c r="AV103" i="2" s="1"/>
  <c r="AR103" i="2"/>
  <c r="AJ103" i="2"/>
  <c r="AB103" i="2"/>
  <c r="AH103" i="2"/>
  <c r="AT103" i="2"/>
  <c r="AD103" i="2"/>
  <c r="AP103" i="2"/>
  <c r="Z103" i="2"/>
  <c r="AL103" i="2"/>
  <c r="CF91" i="2"/>
  <c r="R81" i="2"/>
  <c r="J81" i="2"/>
  <c r="V81" i="2" s="1"/>
  <c r="P81" i="2"/>
  <c r="N81" i="2"/>
  <c r="T81" i="2"/>
  <c r="L81" i="2"/>
  <c r="CF46" i="2"/>
  <c r="V27" i="2"/>
  <c r="P364" i="2"/>
  <c r="L364" i="2"/>
  <c r="N364" i="2"/>
  <c r="J364" i="2"/>
  <c r="CF358" i="2"/>
  <c r="CD346" i="2"/>
  <c r="BV346" i="2"/>
  <c r="BF346" i="2"/>
  <c r="AX346" i="2"/>
  <c r="CB346" i="2"/>
  <c r="BL346" i="2"/>
  <c r="BD346" i="2"/>
  <c r="BZ346" i="2"/>
  <c r="BJ346" i="2"/>
  <c r="BB346" i="2"/>
  <c r="BX346" i="2"/>
  <c r="BH346" i="2"/>
  <c r="AZ346" i="2"/>
  <c r="CF315" i="2"/>
  <c r="BZ305" i="2"/>
  <c r="BR305" i="2"/>
  <c r="BJ305" i="2"/>
  <c r="BB305" i="2"/>
  <c r="BX305" i="2"/>
  <c r="BN305" i="2"/>
  <c r="BD305" i="2"/>
  <c r="BV305" i="2"/>
  <c r="BL305" i="2"/>
  <c r="AZ305" i="2"/>
  <c r="CD305" i="2"/>
  <c r="BT305" i="2"/>
  <c r="BH305" i="2"/>
  <c r="AX305" i="2"/>
  <c r="CF305" i="2" s="1"/>
  <c r="CH305" i="2" s="1"/>
  <c r="CB305" i="2"/>
  <c r="BP305" i="2"/>
  <c r="BF305" i="2"/>
  <c r="CF277" i="2"/>
  <c r="V299" i="2"/>
  <c r="V292" i="2"/>
  <c r="R280" i="2"/>
  <c r="V280" i="2" s="1"/>
  <c r="J280" i="2"/>
  <c r="P280" i="2"/>
  <c r="N280" i="2"/>
  <c r="T280" i="2"/>
  <c r="L280" i="2"/>
  <c r="T261" i="2"/>
  <c r="L261" i="2"/>
  <c r="V261" i="2" s="1"/>
  <c r="N261" i="2"/>
  <c r="J261" i="2"/>
  <c r="R261" i="2"/>
  <c r="P261" i="2"/>
  <c r="V242" i="2"/>
  <c r="CF226" i="2"/>
  <c r="P204" i="2"/>
  <c r="N204" i="2"/>
  <c r="T204" i="2"/>
  <c r="L204" i="2"/>
  <c r="R204" i="2"/>
  <c r="J204" i="2"/>
  <c r="CF200" i="2"/>
  <c r="R226" i="2"/>
  <c r="J226" i="2"/>
  <c r="P226" i="2"/>
  <c r="N226" i="2"/>
  <c r="T226" i="2"/>
  <c r="L226" i="2"/>
  <c r="V172" i="2"/>
  <c r="T118" i="2"/>
  <c r="L118" i="2"/>
  <c r="R118" i="2"/>
  <c r="J118" i="2"/>
  <c r="V120" i="2"/>
  <c r="AR118" i="2"/>
  <c r="AJ118" i="2"/>
  <c r="AB118" i="2"/>
  <c r="AN118" i="2"/>
  <c r="AF118" i="2"/>
  <c r="AL118" i="2"/>
  <c r="AH118" i="2"/>
  <c r="AT118" i="2"/>
  <c r="AD118" i="2"/>
  <c r="AP118" i="2"/>
  <c r="Z118" i="2"/>
  <c r="BZ103" i="2"/>
  <c r="BR103" i="2"/>
  <c r="BJ103" i="2"/>
  <c r="BB103" i="2"/>
  <c r="CD103" i="2"/>
  <c r="BV103" i="2"/>
  <c r="BN103" i="2"/>
  <c r="BF103" i="2"/>
  <c r="AX103" i="2"/>
  <c r="CF103" i="2" s="1"/>
  <c r="BX103" i="2"/>
  <c r="BH103" i="2"/>
  <c r="BT103" i="2"/>
  <c r="BD103" i="2"/>
  <c r="BP103" i="2"/>
  <c r="AZ103" i="2"/>
  <c r="CB103" i="2"/>
  <c r="BL103" i="2"/>
  <c r="CF77" i="2"/>
  <c r="CD56" i="2"/>
  <c r="BV56" i="2"/>
  <c r="BN56" i="2"/>
  <c r="BF56" i="2"/>
  <c r="AX56" i="2"/>
  <c r="CB56" i="2"/>
  <c r="BT56" i="2"/>
  <c r="BL56" i="2"/>
  <c r="BD56" i="2"/>
  <c r="BZ56" i="2"/>
  <c r="BR56" i="2"/>
  <c r="BJ56" i="2"/>
  <c r="BB56" i="2"/>
  <c r="BX56" i="2"/>
  <c r="BP56" i="2"/>
  <c r="BH56" i="2"/>
  <c r="AZ56" i="2"/>
  <c r="V9" i="2"/>
  <c r="AR364" i="2"/>
  <c r="AJ364" i="2"/>
  <c r="AN364" i="2"/>
  <c r="AF364" i="2"/>
  <c r="AH364" i="2"/>
  <c r="AD364" i="2"/>
  <c r="AP364" i="2"/>
  <c r="Z364" i="2"/>
  <c r="AL364" i="2"/>
  <c r="CF360" i="2"/>
  <c r="CF301" i="2"/>
  <c r="BX302" i="2"/>
  <c r="BP302" i="2"/>
  <c r="BH302" i="2"/>
  <c r="AZ302" i="2"/>
  <c r="BV302" i="2"/>
  <c r="BL302" i="2"/>
  <c r="BB302" i="2"/>
  <c r="CD302" i="2"/>
  <c r="BT302" i="2"/>
  <c r="BJ302" i="2"/>
  <c r="AX302" i="2"/>
  <c r="CF302" i="2" s="1"/>
  <c r="CB302" i="2"/>
  <c r="BR302" i="2"/>
  <c r="BF302" i="2"/>
  <c r="BZ302" i="2"/>
  <c r="BN302" i="2"/>
  <c r="BD302" i="2"/>
  <c r="V294" i="2"/>
  <c r="AN280" i="2"/>
  <c r="AF280" i="2"/>
  <c r="X280" i="2"/>
  <c r="AT280" i="2"/>
  <c r="AL280" i="2"/>
  <c r="AD280" i="2"/>
  <c r="AR280" i="2"/>
  <c r="AJ280" i="2"/>
  <c r="AB280" i="2"/>
  <c r="AP280" i="2"/>
  <c r="AH280" i="2"/>
  <c r="Z280" i="2"/>
  <c r="AV282" i="2"/>
  <c r="BZ258" i="2"/>
  <c r="BR258" i="2"/>
  <c r="BJ258" i="2"/>
  <c r="BB258" i="2"/>
  <c r="BV258" i="2"/>
  <c r="BL258" i="2"/>
  <c r="AZ258" i="2"/>
  <c r="CD258" i="2"/>
  <c r="BT258" i="2"/>
  <c r="BH258" i="2"/>
  <c r="AX258" i="2"/>
  <c r="CF258" i="2" s="1"/>
  <c r="CB258" i="2"/>
  <c r="BP258" i="2"/>
  <c r="BF258" i="2"/>
  <c r="BX258" i="2"/>
  <c r="BN258" i="2"/>
  <c r="BD258" i="2"/>
  <c r="AN226" i="2"/>
  <c r="AF226" i="2"/>
  <c r="X226" i="2"/>
  <c r="AT226" i="2"/>
  <c r="AL226" i="2"/>
  <c r="AD226" i="2"/>
  <c r="AR226" i="2"/>
  <c r="AJ226" i="2"/>
  <c r="AB226" i="2"/>
  <c r="AP226" i="2"/>
  <c r="AH226" i="2"/>
  <c r="Z226" i="2"/>
  <c r="V225" i="2"/>
  <c r="P223" i="2"/>
  <c r="V223" i="2" s="1"/>
  <c r="N223" i="2"/>
  <c r="T223" i="2"/>
  <c r="L223" i="2"/>
  <c r="R223" i="2"/>
  <c r="J223" i="2"/>
  <c r="V213" i="2"/>
  <c r="CD201" i="2"/>
  <c r="BV201" i="2"/>
  <c r="BN201" i="2"/>
  <c r="BF201" i="2"/>
  <c r="AX201" i="2"/>
  <c r="CB201" i="2"/>
  <c r="BT201" i="2"/>
  <c r="BL201" i="2"/>
  <c r="BD201" i="2"/>
  <c r="BZ201" i="2"/>
  <c r="BR201" i="2"/>
  <c r="BJ201" i="2"/>
  <c r="BB201" i="2"/>
  <c r="BX201" i="2"/>
  <c r="BP201" i="2"/>
  <c r="BH201" i="2"/>
  <c r="AZ201" i="2"/>
  <c r="V173" i="2"/>
  <c r="AP135" i="2"/>
  <c r="AH135" i="2"/>
  <c r="Z135" i="2"/>
  <c r="AN135" i="2"/>
  <c r="AF135" i="2"/>
  <c r="X135" i="2"/>
  <c r="AT135" i="2"/>
  <c r="AL135" i="2"/>
  <c r="AD135" i="2"/>
  <c r="AR135" i="2"/>
  <c r="AJ135" i="2"/>
  <c r="AB135" i="2"/>
  <c r="AV135" i="2" s="1"/>
  <c r="V121" i="2"/>
  <c r="CF120" i="2"/>
  <c r="AV28" i="2"/>
  <c r="AP15" i="2"/>
  <c r="AH15" i="2"/>
  <c r="Z15" i="2"/>
  <c r="AN15" i="2"/>
  <c r="AF15" i="2"/>
  <c r="X15" i="2"/>
  <c r="AV15" i="2" s="1"/>
  <c r="AT15" i="2"/>
  <c r="AL15" i="2"/>
  <c r="AD15" i="2"/>
  <c r="AR15" i="2"/>
  <c r="AJ15" i="2"/>
  <c r="AB15" i="2"/>
  <c r="N349" i="2"/>
  <c r="T349" i="2"/>
  <c r="J349" i="2"/>
  <c r="R349" i="2"/>
  <c r="CD324" i="2"/>
  <c r="BV324" i="2"/>
  <c r="BN324" i="2"/>
  <c r="CF324" i="2" s="1"/>
  <c r="BF324" i="2"/>
  <c r="AX324" i="2"/>
  <c r="CB324" i="2"/>
  <c r="BT324" i="2"/>
  <c r="BL324" i="2"/>
  <c r="BD324" i="2"/>
  <c r="BZ324" i="2"/>
  <c r="BR324" i="2"/>
  <c r="BJ324" i="2"/>
  <c r="BB324" i="2"/>
  <c r="BX324" i="2"/>
  <c r="BP324" i="2"/>
  <c r="BH324" i="2"/>
  <c r="AZ324" i="2"/>
  <c r="AR324" i="2"/>
  <c r="AJ324" i="2"/>
  <c r="AB324" i="2"/>
  <c r="AP324" i="2"/>
  <c r="AH324" i="2"/>
  <c r="Z324" i="2"/>
  <c r="AN324" i="2"/>
  <c r="AF324" i="2"/>
  <c r="X324" i="2"/>
  <c r="AV324" i="2" s="1"/>
  <c r="AT324" i="2"/>
  <c r="AL324" i="2"/>
  <c r="AD324" i="2"/>
  <c r="CF316" i="2"/>
  <c r="V279" i="2"/>
  <c r="AP283" i="2"/>
  <c r="AH283" i="2"/>
  <c r="Z283" i="2"/>
  <c r="AN283" i="2"/>
  <c r="AF283" i="2"/>
  <c r="X283" i="2"/>
  <c r="AT283" i="2"/>
  <c r="AL283" i="2"/>
  <c r="AD283" i="2"/>
  <c r="AR283" i="2"/>
  <c r="AJ283" i="2"/>
  <c r="AB283" i="2"/>
  <c r="R258" i="2"/>
  <c r="J258" i="2"/>
  <c r="V258" i="2" s="1"/>
  <c r="P258" i="2"/>
  <c r="N258" i="2"/>
  <c r="L258" i="2"/>
  <c r="T258" i="2"/>
  <c r="BZ241" i="2"/>
  <c r="BJ241" i="2"/>
  <c r="BB241" i="2"/>
  <c r="CD241" i="2"/>
  <c r="BN241" i="2"/>
  <c r="BF241" i="2"/>
  <c r="AX241" i="2"/>
  <c r="BH241" i="2"/>
  <c r="BT241" i="2"/>
  <c r="BD241" i="2"/>
  <c r="AZ241" i="2"/>
  <c r="CB241" i="2"/>
  <c r="BL241" i="2"/>
  <c r="AP261" i="2"/>
  <c r="AH261" i="2"/>
  <c r="Z261" i="2"/>
  <c r="AR261" i="2"/>
  <c r="AF261" i="2"/>
  <c r="AN261" i="2"/>
  <c r="AD261" i="2"/>
  <c r="AL261" i="2"/>
  <c r="AB261" i="2"/>
  <c r="AT261" i="2"/>
  <c r="AJ261" i="2"/>
  <c r="X261" i="2"/>
  <c r="AV261" i="2" s="1"/>
  <c r="AV194" i="2"/>
  <c r="BB182" i="2"/>
  <c r="AZ182" i="2"/>
  <c r="CB182" i="2"/>
  <c r="BT182" i="2"/>
  <c r="AT179" i="2"/>
  <c r="AL179" i="2"/>
  <c r="AD179" i="2"/>
  <c r="AN179" i="2"/>
  <c r="AB179" i="2"/>
  <c r="AJ179" i="2"/>
  <c r="Z179" i="2"/>
  <c r="AR179" i="2"/>
  <c r="AH179" i="2"/>
  <c r="X179" i="2"/>
  <c r="AP179" i="2"/>
  <c r="AF179" i="2"/>
  <c r="CF172" i="2"/>
  <c r="V171" i="2"/>
  <c r="V147" i="2"/>
  <c r="V134" i="2"/>
  <c r="AV67" i="2"/>
  <c r="T100" i="2"/>
  <c r="L100" i="2"/>
  <c r="P100" i="2"/>
  <c r="N100" i="2"/>
  <c r="J100" i="2"/>
  <c r="R100" i="2"/>
  <c r="V97" i="2"/>
  <c r="P59" i="2"/>
  <c r="N59" i="2"/>
  <c r="T59" i="2"/>
  <c r="L59" i="2"/>
  <c r="R59" i="2"/>
  <c r="J59" i="2"/>
  <c r="V47" i="2"/>
  <c r="CF78" i="2"/>
  <c r="BZ34" i="2"/>
  <c r="BR34" i="2"/>
  <c r="BJ34" i="2"/>
  <c r="BB34" i="2"/>
  <c r="CD34" i="2"/>
  <c r="BV34" i="2"/>
  <c r="BN34" i="2"/>
  <c r="BF34" i="2"/>
  <c r="AX34" i="2"/>
  <c r="CB34" i="2"/>
  <c r="BL34" i="2"/>
  <c r="BX34" i="2"/>
  <c r="BH34" i="2"/>
  <c r="BT34" i="2"/>
  <c r="BD34" i="2"/>
  <c r="BP34" i="2"/>
  <c r="AZ34" i="2"/>
  <c r="AN34" i="2"/>
  <c r="AF34" i="2"/>
  <c r="X34" i="2"/>
  <c r="AR34" i="2"/>
  <c r="AJ34" i="2"/>
  <c r="AB34" i="2"/>
  <c r="AL34" i="2"/>
  <c r="AH34" i="2"/>
  <c r="AT34" i="2"/>
  <c r="AD34" i="2"/>
  <c r="AP34" i="2"/>
  <c r="Z34" i="2"/>
  <c r="CF201" i="2"/>
  <c r="AV283" i="2"/>
  <c r="V305" i="2"/>
  <c r="AV280" i="2"/>
  <c r="AV179" i="2"/>
  <c r="AV226" i="2"/>
  <c r="CH333" i="2" l="1"/>
  <c r="V257" i="2"/>
  <c r="BH23" i="2"/>
  <c r="AZ23" i="2"/>
  <c r="BP23" i="2"/>
  <c r="N26" i="2"/>
  <c r="L26" i="2"/>
  <c r="AX182" i="2"/>
  <c r="BN182" i="2"/>
  <c r="BP182" i="2"/>
  <c r="BR182" i="2"/>
  <c r="BJ157" i="2"/>
  <c r="BL157" i="2"/>
  <c r="AZ157" i="2"/>
  <c r="BB179" i="2"/>
  <c r="BN179" i="2"/>
  <c r="BX179" i="2"/>
  <c r="V100" i="2"/>
  <c r="BD182" i="2"/>
  <c r="BL182" i="2"/>
  <c r="CD182" i="2"/>
  <c r="BX182" i="2"/>
  <c r="BZ182" i="2"/>
  <c r="P349" i="2"/>
  <c r="V349" i="2" s="1"/>
  <c r="V226" i="2"/>
  <c r="CH226" i="2" s="1"/>
  <c r="BR157" i="2"/>
  <c r="BT157" i="2"/>
  <c r="BN157" i="2"/>
  <c r="BH157" i="2"/>
  <c r="BJ179" i="2"/>
  <c r="BL179" i="2"/>
  <c r="BZ179" i="2"/>
  <c r="AZ179" i="2"/>
  <c r="CF327" i="2"/>
  <c r="CF317" i="2"/>
  <c r="P46" i="2"/>
  <c r="N46" i="2"/>
  <c r="R46" i="2"/>
  <c r="L46" i="2"/>
  <c r="BZ149" i="2"/>
  <c r="BX149" i="2"/>
  <c r="BP149" i="2"/>
  <c r="AZ149" i="2"/>
  <c r="N150" i="2"/>
  <c r="L150" i="2"/>
  <c r="CG151" i="2"/>
  <c r="CE246" i="2"/>
  <c r="AF154" i="2"/>
  <c r="AL154" i="2"/>
  <c r="AT154" i="2"/>
  <c r="AH154" i="2"/>
  <c r="AB154" i="2"/>
  <c r="AN154" i="2"/>
  <c r="BH156" i="2"/>
  <c r="AZ156" i="2"/>
  <c r="CB156" i="2"/>
  <c r="BZ156" i="2"/>
  <c r="CD156" i="2"/>
  <c r="AX156" i="2"/>
  <c r="BX156" i="2"/>
  <c r="BT156" i="2"/>
  <c r="BR156" i="2"/>
  <c r="BV156" i="2"/>
  <c r="BP156" i="2"/>
  <c r="BL156" i="2"/>
  <c r="BJ156" i="2"/>
  <c r="BN156" i="2"/>
  <c r="V59" i="2"/>
  <c r="V363" i="2"/>
  <c r="L94" i="2"/>
  <c r="R94" i="2"/>
  <c r="P94" i="2"/>
  <c r="J94" i="2"/>
  <c r="AJ116" i="2"/>
  <c r="AP116" i="2"/>
  <c r="AR116" i="2"/>
  <c r="AH116" i="2"/>
  <c r="AT116" i="2"/>
  <c r="Z116" i="2"/>
  <c r="AF116" i="2"/>
  <c r="X116" i="2"/>
  <c r="AL116" i="2"/>
  <c r="AB116" i="2"/>
  <c r="AL121" i="2"/>
  <c r="H121" i="2"/>
  <c r="BT121" i="2" s="1"/>
  <c r="AD121" i="2"/>
  <c r="AB121" i="2"/>
  <c r="BJ182" i="2"/>
  <c r="V204" i="2"/>
  <c r="BB157" i="2"/>
  <c r="BD157" i="2"/>
  <c r="AX157" i="2"/>
  <c r="CD157" i="2"/>
  <c r="BX157" i="2"/>
  <c r="CD179" i="2"/>
  <c r="BD179" i="2"/>
  <c r="BR179" i="2"/>
  <c r="BP179" i="2"/>
  <c r="CH342" i="2"/>
  <c r="Z75" i="2"/>
  <c r="AP75" i="2"/>
  <c r="AT75" i="2"/>
  <c r="AD75" i="2"/>
  <c r="AB75" i="2"/>
  <c r="AN27" i="2"/>
  <c r="AF27" i="2"/>
  <c r="AL27" i="2"/>
  <c r="AH27" i="2"/>
  <c r="AT27" i="2"/>
  <c r="AR27" i="2"/>
  <c r="AD27" i="2"/>
  <c r="AN99" i="2"/>
  <c r="G100" i="2"/>
  <c r="AT99" i="2"/>
  <c r="X99" i="2"/>
  <c r="Z99" i="2"/>
  <c r="AL99" i="2"/>
  <c r="AH99" i="2"/>
  <c r="BF182" i="2"/>
  <c r="BH182" i="2"/>
  <c r="AX179" i="2"/>
  <c r="V361" i="2"/>
  <c r="CH351" i="2"/>
  <c r="AJ121" i="2"/>
  <c r="AR99" i="2"/>
  <c r="R11" i="2"/>
  <c r="N11" i="2"/>
  <c r="P11" i="2"/>
  <c r="V270" i="2"/>
  <c r="V198" i="2"/>
  <c r="AV240" i="2"/>
  <c r="V212" i="2"/>
  <c r="L53" i="2"/>
  <c r="L50" i="2"/>
  <c r="V75" i="2"/>
  <c r="J58" i="2"/>
  <c r="BP36" i="2"/>
  <c r="N58" i="2"/>
  <c r="BL36" i="2"/>
  <c r="AX26" i="2"/>
  <c r="BZ26" i="2"/>
  <c r="Z14" i="2"/>
  <c r="AB14" i="2"/>
  <c r="AL14" i="2"/>
  <c r="AV17" i="2"/>
  <c r="AV18" i="2"/>
  <c r="N28" i="2"/>
  <c r="L28" i="2"/>
  <c r="BX31" i="2"/>
  <c r="BT31" i="2"/>
  <c r="BP31" i="2"/>
  <c r="BR31" i="2"/>
  <c r="AZ31" i="2"/>
  <c r="BN31" i="2"/>
  <c r="BD31" i="2"/>
  <c r="AX31" i="2"/>
  <c r="BV31" i="2"/>
  <c r="AT33" i="2"/>
  <c r="AN33" i="2"/>
  <c r="AJ33" i="2"/>
  <c r="AL33" i="2"/>
  <c r="AP33" i="2"/>
  <c r="AH33" i="2"/>
  <c r="AR33" i="2"/>
  <c r="X33" i="2"/>
  <c r="G37" i="2"/>
  <c r="AH36" i="2"/>
  <c r="AV36" i="2" s="1"/>
  <c r="AJ36" i="2"/>
  <c r="AD36" i="2"/>
  <c r="J68" i="2"/>
  <c r="V68" i="2" s="1"/>
  <c r="R68" i="2"/>
  <c r="T68" i="2"/>
  <c r="N68" i="2"/>
  <c r="V74" i="2"/>
  <c r="AR92" i="2"/>
  <c r="AF92" i="2"/>
  <c r="AJ92" i="2"/>
  <c r="BL97" i="2"/>
  <c r="BH97" i="2"/>
  <c r="BJ97" i="2"/>
  <c r="N111" i="2"/>
  <c r="P111" i="2"/>
  <c r="AN112" i="2"/>
  <c r="AD112" i="2"/>
  <c r="AB112" i="2"/>
  <c r="CD113" i="2"/>
  <c r="BP113" i="2"/>
  <c r="BX148" i="2"/>
  <c r="BD148" i="2"/>
  <c r="BZ148" i="2"/>
  <c r="P149" i="2"/>
  <c r="N149" i="2"/>
  <c r="V149" i="2" s="1"/>
  <c r="CF7" i="2"/>
  <c r="V8" i="2"/>
  <c r="CH8" i="2" s="1"/>
  <c r="CF10" i="2"/>
  <c r="R23" i="2"/>
  <c r="N23" i="2"/>
  <c r="J23" i="2"/>
  <c r="V23" i="2" s="1"/>
  <c r="P23" i="2"/>
  <c r="AJ25" i="2"/>
  <c r="AL25" i="2"/>
  <c r="AH25" i="2"/>
  <c r="BB26" i="2"/>
  <c r="BJ26" i="2"/>
  <c r="BD26" i="2"/>
  <c r="BP26" i="2"/>
  <c r="CD26" i="2"/>
  <c r="BT26" i="2"/>
  <c r="BH26" i="2"/>
  <c r="CD36" i="2"/>
  <c r="BZ36" i="2"/>
  <c r="BD36" i="2"/>
  <c r="H37" i="2"/>
  <c r="BX36" i="2"/>
  <c r="BT36" i="2"/>
  <c r="BH36" i="2"/>
  <c r="P50" i="2"/>
  <c r="P53" i="2"/>
  <c r="J53" i="2"/>
  <c r="CB89" i="2"/>
  <c r="BN89" i="2"/>
  <c r="BX89" i="2"/>
  <c r="BZ89" i="2"/>
  <c r="BL89" i="2"/>
  <c r="P90" i="2"/>
  <c r="R90" i="2"/>
  <c r="AL91" i="2"/>
  <c r="X91" i="2"/>
  <c r="L119" i="2"/>
  <c r="V119" i="2" s="1"/>
  <c r="P119" i="2"/>
  <c r="J137" i="2"/>
  <c r="F138" i="2"/>
  <c r="BZ147" i="2"/>
  <c r="BF147" i="2"/>
  <c r="BX147" i="2"/>
  <c r="AT172" i="2"/>
  <c r="AP172" i="2"/>
  <c r="AD172" i="2"/>
  <c r="AV151" i="2"/>
  <c r="AV132" i="2"/>
  <c r="CH95" i="2"/>
  <c r="J50" i="2"/>
  <c r="AD25" i="2"/>
  <c r="AR24" i="2"/>
  <c r="AF24" i="2"/>
  <c r="X24" i="2"/>
  <c r="AD24" i="2"/>
  <c r="AH24" i="2"/>
  <c r="AT24" i="2"/>
  <c r="AB24" i="2"/>
  <c r="BX28" i="2"/>
  <c r="CB28" i="2"/>
  <c r="BZ28" i="2"/>
  <c r="AX28" i="2"/>
  <c r="BJ28" i="2"/>
  <c r="BL28" i="2"/>
  <c r="BF28" i="2"/>
  <c r="BR28" i="2"/>
  <c r="T48" i="2"/>
  <c r="J48" i="2"/>
  <c r="V48" i="2" s="1"/>
  <c r="CG48" i="2"/>
  <c r="BF69" i="2"/>
  <c r="BT69" i="2"/>
  <c r="BX69" i="2"/>
  <c r="L102" i="2"/>
  <c r="P102" i="2"/>
  <c r="AB117" i="2"/>
  <c r="AR117" i="2"/>
  <c r="Z117" i="2"/>
  <c r="AF117" i="2"/>
  <c r="BX146" i="2"/>
  <c r="BN146" i="2"/>
  <c r="BL146" i="2"/>
  <c r="BP146" i="2"/>
  <c r="CD222" i="2"/>
  <c r="CB222" i="2"/>
  <c r="BF222" i="2"/>
  <c r="H223" i="2"/>
  <c r="BV222" i="2"/>
  <c r="BB222" i="2"/>
  <c r="BL222" i="2"/>
  <c r="BX222" i="2"/>
  <c r="BR222" i="2"/>
  <c r="BV49" i="2"/>
  <c r="BF47" i="2"/>
  <c r="AZ53" i="2"/>
  <c r="BN58" i="2"/>
  <c r="CF58" i="2" s="1"/>
  <c r="AH55" i="2"/>
  <c r="BV53" i="2"/>
  <c r="BR49" i="2"/>
  <c r="BZ47" i="2"/>
  <c r="R45" i="2"/>
  <c r="V45" i="2" s="1"/>
  <c r="P14" i="2"/>
  <c r="AL56" i="2"/>
  <c r="AN56" i="2"/>
  <c r="AB9" i="2"/>
  <c r="X26" i="2"/>
  <c r="AV26" i="2" s="1"/>
  <c r="BB59" i="2"/>
  <c r="BD59" i="2"/>
  <c r="AX59" i="2"/>
  <c r="CD59" i="2"/>
  <c r="AF26" i="2"/>
  <c r="N25" i="2"/>
  <c r="AH23" i="2"/>
  <c r="AL23" i="2"/>
  <c r="J14" i="2"/>
  <c r="AV8" i="2"/>
  <c r="AU123" i="2"/>
  <c r="BL9" i="2"/>
  <c r="AV13" i="2"/>
  <c r="BX24" i="2"/>
  <c r="CG37" i="2"/>
  <c r="CF38" i="2"/>
  <c r="AV39" i="2"/>
  <c r="V42" i="2"/>
  <c r="CF42" i="2"/>
  <c r="AL45" i="2"/>
  <c r="AH46" i="2"/>
  <c r="CG47" i="2"/>
  <c r="AH48" i="2"/>
  <c r="CG49" i="2"/>
  <c r="V57" i="2"/>
  <c r="CG65" i="2"/>
  <c r="V66" i="2"/>
  <c r="BV68" i="2"/>
  <c r="BB75" i="2"/>
  <c r="BT75" i="2"/>
  <c r="CG81" i="2"/>
  <c r="V82" i="2"/>
  <c r="CG83" i="2"/>
  <c r="AV84" i="2"/>
  <c r="CG84" i="2"/>
  <c r="AV88" i="2"/>
  <c r="CG94" i="2"/>
  <c r="BP94" i="2"/>
  <c r="V95" i="2"/>
  <c r="CG102" i="2"/>
  <c r="V109" i="2"/>
  <c r="BR114" i="2"/>
  <c r="CG116" i="2"/>
  <c r="CG119" i="2"/>
  <c r="BX119" i="2"/>
  <c r="V133" i="2"/>
  <c r="CG137" i="2"/>
  <c r="CB137" i="2"/>
  <c r="AV141" i="2"/>
  <c r="CG149" i="2"/>
  <c r="AV152" i="2"/>
  <c r="CH152" i="2" s="1"/>
  <c r="V155" i="2"/>
  <c r="CH155" i="2" s="1"/>
  <c r="CG158" i="2"/>
  <c r="CG171" i="2"/>
  <c r="CG172" i="2"/>
  <c r="AF191" i="2"/>
  <c r="Z191" i="2"/>
  <c r="AH191" i="2"/>
  <c r="AT191" i="2"/>
  <c r="CG203" i="2"/>
  <c r="CF205" i="2"/>
  <c r="CF211" i="2"/>
  <c r="Z215" i="2"/>
  <c r="AR215" i="2"/>
  <c r="AH215" i="2"/>
  <c r="V221" i="2"/>
  <c r="CG227" i="2"/>
  <c r="N277" i="2"/>
  <c r="T277" i="2"/>
  <c r="AL292" i="2"/>
  <c r="AP292" i="2"/>
  <c r="AD292" i="2"/>
  <c r="AT292" i="2"/>
  <c r="X292" i="2"/>
  <c r="AR292" i="2"/>
  <c r="AN292" i="2"/>
  <c r="AH292" i="2"/>
  <c r="AF292" i="2"/>
  <c r="AV10" i="2"/>
  <c r="CE123" i="2"/>
  <c r="CG21" i="2"/>
  <c r="CG24" i="2"/>
  <c r="CG25" i="2"/>
  <c r="P36" i="2"/>
  <c r="V43" i="2"/>
  <c r="CG44" i="2"/>
  <c r="BD45" i="2"/>
  <c r="AR46" i="2"/>
  <c r="X46" i="2"/>
  <c r="CG46" i="2"/>
  <c r="AT47" i="2"/>
  <c r="AR48" i="2"/>
  <c r="CG50" i="2"/>
  <c r="V51" i="2"/>
  <c r="AV52" i="2"/>
  <c r="CG57" i="2"/>
  <c r="CF60" i="2"/>
  <c r="CG61" i="2"/>
  <c r="CF66" i="2"/>
  <c r="AR70" i="2"/>
  <c r="X70" i="2"/>
  <c r="CG72" i="2"/>
  <c r="V73" i="2"/>
  <c r="BX75" i="2"/>
  <c r="BJ75" i="2"/>
  <c r="CD75" i="2"/>
  <c r="CG79" i="2"/>
  <c r="CG85" i="2"/>
  <c r="CG89" i="2"/>
  <c r="AH93" i="2"/>
  <c r="AX94" i="2"/>
  <c r="V98" i="2"/>
  <c r="CH98" i="2" s="1"/>
  <c r="BL99" i="2"/>
  <c r="AL102" i="2"/>
  <c r="CG103" i="2"/>
  <c r="AV107" i="2"/>
  <c r="CF108" i="2"/>
  <c r="CH108" i="2" s="1"/>
  <c r="AV110" i="2"/>
  <c r="BV116" i="2"/>
  <c r="CG138" i="2"/>
  <c r="CF139" i="2"/>
  <c r="AV140" i="2"/>
  <c r="CH140" i="2" s="1"/>
  <c r="AV142" i="2"/>
  <c r="V143" i="2"/>
  <c r="CH143" i="2" s="1"/>
  <c r="F157" i="2"/>
  <c r="P156" i="2"/>
  <c r="T156" i="2"/>
  <c r="P170" i="2"/>
  <c r="V170" i="2" s="1"/>
  <c r="AV175" i="2"/>
  <c r="CG188" i="2"/>
  <c r="CD193" i="2"/>
  <c r="CB193" i="2"/>
  <c r="BF193" i="2"/>
  <c r="BV193" i="2"/>
  <c r="BB193" i="2"/>
  <c r="BL193" i="2"/>
  <c r="BX193" i="2"/>
  <c r="V209" i="2"/>
  <c r="R222" i="2"/>
  <c r="J222" i="2"/>
  <c r="V222" i="2" s="1"/>
  <c r="T222" i="2"/>
  <c r="AJ238" i="2"/>
  <c r="X238" i="2"/>
  <c r="CH297" i="2"/>
  <c r="AV44" i="2"/>
  <c r="CG45" i="2"/>
  <c r="AD46" i="2"/>
  <c r="AD48" i="2"/>
  <c r="V52" i="2"/>
  <c r="AV57" i="2"/>
  <c r="CF57" i="2"/>
  <c r="CG59" i="2"/>
  <c r="AV64" i="2"/>
  <c r="AV66" i="2"/>
  <c r="BR75" i="2"/>
  <c r="CG75" i="2"/>
  <c r="AV79" i="2"/>
  <c r="V85" i="2"/>
  <c r="CF85" i="2"/>
  <c r="BF94" i="2"/>
  <c r="CF95" i="2"/>
  <c r="CF98" i="2"/>
  <c r="CF105" i="2"/>
  <c r="V107" i="2"/>
  <c r="CH107" i="2" s="1"/>
  <c r="AV109" i="2"/>
  <c r="CH109" i="2" s="1"/>
  <c r="CG117" i="2"/>
  <c r="BD119" i="2"/>
  <c r="AV133" i="2"/>
  <c r="BR137" i="2"/>
  <c r="AZ137" i="2"/>
  <c r="BT137" i="2"/>
  <c r="CF142" i="2"/>
  <c r="AV155" i="2"/>
  <c r="R193" i="2"/>
  <c r="J193" i="2"/>
  <c r="T193" i="2"/>
  <c r="CG200" i="2"/>
  <c r="P214" i="2"/>
  <c r="R214" i="2"/>
  <c r="J214" i="2"/>
  <c r="V214" i="2" s="1"/>
  <c r="N214" i="2"/>
  <c r="Z220" i="2"/>
  <c r="AP220" i="2"/>
  <c r="AR220" i="2"/>
  <c r="AH220" i="2"/>
  <c r="AV131" i="2"/>
  <c r="AU246" i="2"/>
  <c r="CG133" i="2"/>
  <c r="AV136" i="2"/>
  <c r="AV145" i="2"/>
  <c r="CG148" i="2"/>
  <c r="CG155" i="2"/>
  <c r="X156" i="2"/>
  <c r="AL156" i="2"/>
  <c r="AV161" i="2"/>
  <c r="CH161" i="2" s="1"/>
  <c r="CG164" i="2"/>
  <c r="V165" i="2"/>
  <c r="CF165" i="2"/>
  <c r="CF166" i="2"/>
  <c r="AN168" i="2"/>
  <c r="AD169" i="2"/>
  <c r="BD169" i="2"/>
  <c r="CF169" i="2" s="1"/>
  <c r="AP170" i="2"/>
  <c r="BT171" i="2"/>
  <c r="V174" i="2"/>
  <c r="V175" i="2"/>
  <c r="CG175" i="2"/>
  <c r="AV184" i="2"/>
  <c r="CG185" i="2"/>
  <c r="CG187" i="2"/>
  <c r="CF188" i="2"/>
  <c r="CG189" i="2"/>
  <c r="BD191" i="2"/>
  <c r="BR191" i="2"/>
  <c r="CG192" i="2"/>
  <c r="X193" i="2"/>
  <c r="AV193" i="2" s="1"/>
  <c r="AP193" i="2"/>
  <c r="CG194" i="2"/>
  <c r="Z195" i="2"/>
  <c r="BB195" i="2"/>
  <c r="BN195" i="2"/>
  <c r="CB195" i="2"/>
  <c r="CG196" i="2"/>
  <c r="AV197" i="2"/>
  <c r="CH197" i="2" s="1"/>
  <c r="Z198" i="2"/>
  <c r="BB198" i="2"/>
  <c r="BN198" i="2"/>
  <c r="CB198" i="2"/>
  <c r="CG199" i="2"/>
  <c r="R200" i="2"/>
  <c r="AF200" i="2"/>
  <c r="AT200" i="2"/>
  <c r="G201" i="2"/>
  <c r="CG204" i="2"/>
  <c r="V207" i="2"/>
  <c r="CG207" i="2"/>
  <c r="CF209" i="2"/>
  <c r="CG211" i="2"/>
  <c r="R212" i="2"/>
  <c r="AF212" i="2"/>
  <c r="AT212" i="2"/>
  <c r="AX213" i="2"/>
  <c r="BT213" i="2"/>
  <c r="CG214" i="2"/>
  <c r="AH214" i="2"/>
  <c r="CG215" i="2"/>
  <c r="BD215" i="2"/>
  <c r="CB215" i="2"/>
  <c r="X216" i="2"/>
  <c r="AN216" i="2"/>
  <c r="AH217" i="2"/>
  <c r="BL217" i="2"/>
  <c r="CD217" i="2"/>
  <c r="CG218" i="2"/>
  <c r="V219" i="2"/>
  <c r="AV219" i="2"/>
  <c r="CG220" i="2"/>
  <c r="BD220" i="2"/>
  <c r="CG221" i="2"/>
  <c r="X222" i="2"/>
  <c r="AV222" i="2" s="1"/>
  <c r="AP222" i="2"/>
  <c r="AX225" i="2"/>
  <c r="BT225" i="2"/>
  <c r="AV227" i="2"/>
  <c r="V229" i="2"/>
  <c r="CH229" i="2" s="1"/>
  <c r="V231" i="2"/>
  <c r="CH231" i="2" s="1"/>
  <c r="CF231" i="2"/>
  <c r="CG232" i="2"/>
  <c r="BJ235" i="2"/>
  <c r="BZ235" i="2"/>
  <c r="BN235" i="2"/>
  <c r="AV259" i="2"/>
  <c r="CH259" i="2" s="1"/>
  <c r="V265" i="2"/>
  <c r="CH265" i="2" s="1"/>
  <c r="AV267" i="2"/>
  <c r="CH267" i="2" s="1"/>
  <c r="BV274" i="2"/>
  <c r="BP274" i="2"/>
  <c r="BH274" i="2"/>
  <c r="V158" i="2"/>
  <c r="CH158" i="2" s="1"/>
  <c r="V162" i="2"/>
  <c r="CH162" i="2" s="1"/>
  <c r="CF164" i="2"/>
  <c r="CH164" i="2" s="1"/>
  <c r="CG166" i="2"/>
  <c r="V167" i="2"/>
  <c r="CH167" i="2" s="1"/>
  <c r="BT169" i="2"/>
  <c r="CG170" i="2"/>
  <c r="BL173" i="2"/>
  <c r="CF174" i="2"/>
  <c r="AD176" i="2"/>
  <c r="V177" i="2"/>
  <c r="X178" i="2"/>
  <c r="AV178" i="2" s="1"/>
  <c r="AV180" i="2"/>
  <c r="CF185" i="2"/>
  <c r="CF186" i="2"/>
  <c r="CH186" i="2" s="1"/>
  <c r="CF189" i="2"/>
  <c r="AP195" i="2"/>
  <c r="V196" i="2"/>
  <c r="AP198" i="2"/>
  <c r="V199" i="2"/>
  <c r="CH199" i="2" s="1"/>
  <c r="V202" i="2"/>
  <c r="V205" i="2"/>
  <c r="CH205" i="2" s="1"/>
  <c r="CG205" i="2"/>
  <c r="V206" i="2"/>
  <c r="CH206" i="2" s="1"/>
  <c r="CF207" i="2"/>
  <c r="CF208" i="2"/>
  <c r="CH208" i="2" s="1"/>
  <c r="CG208" i="2"/>
  <c r="CG209" i="2"/>
  <c r="V210" i="2"/>
  <c r="CH210" i="2" s="1"/>
  <c r="V211" i="2"/>
  <c r="CH211" i="2" s="1"/>
  <c r="AH213" i="2"/>
  <c r="AR214" i="2"/>
  <c r="AD214" i="2"/>
  <c r="AP214" i="2"/>
  <c r="BN215" i="2"/>
  <c r="AF216" i="2"/>
  <c r="AT216" i="2"/>
  <c r="AX217" i="2"/>
  <c r="BT217" i="2"/>
  <c r="V218" i="2"/>
  <c r="CF218" i="2"/>
  <c r="CG219" i="2"/>
  <c r="CF219" i="2"/>
  <c r="CF221" i="2"/>
  <c r="AH225" i="2"/>
  <c r="AV228" i="2"/>
  <c r="V230" i="2"/>
  <c r="CD237" i="2"/>
  <c r="BD237" i="2"/>
  <c r="AB239" i="2"/>
  <c r="AN239" i="2"/>
  <c r="X239" i="2"/>
  <c r="AH244" i="2"/>
  <c r="AL244" i="2"/>
  <c r="AV256" i="2"/>
  <c r="CG265" i="2"/>
  <c r="CH266" i="2"/>
  <c r="CF267" i="2"/>
  <c r="AL271" i="2"/>
  <c r="X271" i="2"/>
  <c r="AR271" i="2"/>
  <c r="AT271" i="2"/>
  <c r="AH271" i="2"/>
  <c r="AN273" i="2"/>
  <c r="AL273" i="2"/>
  <c r="X273" i="2"/>
  <c r="AR273" i="2"/>
  <c r="AH273" i="2"/>
  <c r="AT273" i="2"/>
  <c r="AF273" i="2"/>
  <c r="AP273" i="2"/>
  <c r="AV289" i="2"/>
  <c r="BT295" i="2"/>
  <c r="CD295" i="2"/>
  <c r="BL295" i="2"/>
  <c r="BV295" i="2"/>
  <c r="AX295" i="2"/>
  <c r="BP295" i="2"/>
  <c r="BH295" i="2"/>
  <c r="CB295" i="2"/>
  <c r="L318" i="2"/>
  <c r="V318" i="2" s="1"/>
  <c r="CF155" i="2"/>
  <c r="CG156" i="2"/>
  <c r="AH156" i="2"/>
  <c r="G157" i="2"/>
  <c r="AT157" i="2" s="1"/>
  <c r="AV158" i="2"/>
  <c r="AN159" i="2"/>
  <c r="V163" i="2"/>
  <c r="AV165" i="2"/>
  <c r="AV166" i="2"/>
  <c r="CH166" i="2" s="1"/>
  <c r="AD170" i="2"/>
  <c r="BL171" i="2"/>
  <c r="CF171" i="2" s="1"/>
  <c r="BT173" i="2"/>
  <c r="AP176" i="2"/>
  <c r="AN178" i="2"/>
  <c r="BV178" i="2"/>
  <c r="V180" i="2"/>
  <c r="CH180" i="2" s="1"/>
  <c r="CG180" i="2"/>
  <c r="AV185" i="2"/>
  <c r="V188" i="2"/>
  <c r="CG190" i="2"/>
  <c r="BB191" i="2"/>
  <c r="BN191" i="2"/>
  <c r="CB191" i="2"/>
  <c r="AN193" i="2"/>
  <c r="CG197" i="2"/>
  <c r="CG198" i="2"/>
  <c r="J200" i="2"/>
  <c r="AV202" i="2"/>
  <c r="AN203" i="2"/>
  <c r="AV207" i="2"/>
  <c r="AV209" i="2"/>
  <c r="AF214" i="2"/>
  <c r="AT214" i="2"/>
  <c r="AX215" i="2"/>
  <c r="BT215" i="2"/>
  <c r="CG217" i="2"/>
  <c r="BD217" i="2"/>
  <c r="CB217" i="2"/>
  <c r="CB220" i="2"/>
  <c r="CG222" i="2"/>
  <c r="AN222" i="2"/>
  <c r="CG223" i="2"/>
  <c r="V224" i="2"/>
  <c r="CH224" i="2" s="1"/>
  <c r="CG224" i="2"/>
  <c r="V228" i="2"/>
  <c r="CH228" i="2" s="1"/>
  <c r="CG228" i="2"/>
  <c r="CF232" i="2"/>
  <c r="AN234" i="2"/>
  <c r="AD234" i="2"/>
  <c r="BZ239" i="2"/>
  <c r="BV239" i="2"/>
  <c r="BJ239" i="2"/>
  <c r="BT239" i="2"/>
  <c r="BF239" i="2"/>
  <c r="CD239" i="2"/>
  <c r="BR239" i="2"/>
  <c r="BB239" i="2"/>
  <c r="BX239" i="2"/>
  <c r="BL239" i="2"/>
  <c r="V256" i="2"/>
  <c r="P272" i="2"/>
  <c r="T272" i="2"/>
  <c r="V289" i="2"/>
  <c r="CF230" i="2"/>
  <c r="AV232" i="2"/>
  <c r="CF233" i="2"/>
  <c r="CH233" i="2" s="1"/>
  <c r="P236" i="2"/>
  <c r="V236" i="2" s="1"/>
  <c r="BR238" i="2"/>
  <c r="CG244" i="2"/>
  <c r="Z255" i="2"/>
  <c r="AP255" i="2"/>
  <c r="R260" i="2"/>
  <c r="V260" i="2" s="1"/>
  <c r="BJ260" i="2"/>
  <c r="CD260" i="2"/>
  <c r="AV264" i="2"/>
  <c r="AV266" i="2"/>
  <c r="CG266" i="2"/>
  <c r="AR269" i="2"/>
  <c r="CG269" i="2"/>
  <c r="AT269" i="2"/>
  <c r="BX271" i="2"/>
  <c r="T271" i="2"/>
  <c r="V271" i="2" s="1"/>
  <c r="BJ271" i="2"/>
  <c r="CB271" i="2"/>
  <c r="AL272" i="2"/>
  <c r="AB272" i="2"/>
  <c r="AV272" i="2" s="1"/>
  <c r="P274" i="2"/>
  <c r="V274" i="2" s="1"/>
  <c r="V276" i="2"/>
  <c r="BD279" i="2"/>
  <c r="BR279" i="2"/>
  <c r="CD279" i="2"/>
  <c r="CG280" i="2"/>
  <c r="CF281" i="2"/>
  <c r="T282" i="2"/>
  <c r="AV285" i="2"/>
  <c r="CH285" i="2" s="1"/>
  <c r="V286" i="2"/>
  <c r="AV288" i="2"/>
  <c r="AX291" i="2"/>
  <c r="BP291" i="2"/>
  <c r="BR292" i="2"/>
  <c r="BP292" i="2"/>
  <c r="AZ292" i="2"/>
  <c r="AH293" i="2"/>
  <c r="AP293" i="2"/>
  <c r="AX293" i="2"/>
  <c r="BR296" i="2"/>
  <c r="BP296" i="2"/>
  <c r="AZ296" i="2"/>
  <c r="CF298" i="2"/>
  <c r="CG300" i="2"/>
  <c r="N301" i="2"/>
  <c r="F302" i="2"/>
  <c r="J301" i="2"/>
  <c r="AV307" i="2"/>
  <c r="V312" i="2"/>
  <c r="CH312" i="2" s="1"/>
  <c r="CF333" i="2"/>
  <c r="BT337" i="2"/>
  <c r="BN337" i="2"/>
  <c r="BF337" i="2"/>
  <c r="CD337" i="2"/>
  <c r="CG354" i="2"/>
  <c r="L365" i="2"/>
  <c r="T365" i="2"/>
  <c r="CG242" i="2"/>
  <c r="V254" i="2"/>
  <c r="CF254" i="2"/>
  <c r="CF256" i="2"/>
  <c r="CG258" i="2"/>
  <c r="T260" i="2"/>
  <c r="CF262" i="2"/>
  <c r="X269" i="2"/>
  <c r="BL271" i="2"/>
  <c r="AD272" i="2"/>
  <c r="CG274" i="2"/>
  <c r="CG281" i="2"/>
  <c r="P282" i="2"/>
  <c r="V285" i="2"/>
  <c r="CF285" i="2"/>
  <c r="V288" i="2"/>
  <c r="CH288" i="2" s="1"/>
  <c r="CF288" i="2"/>
  <c r="AZ291" i="2"/>
  <c r="BV291" i="2"/>
  <c r="CG292" i="2"/>
  <c r="BT293" i="2"/>
  <c r="CD293" i="2"/>
  <c r="BL293" i="2"/>
  <c r="AZ293" i="2"/>
  <c r="CB293" i="2"/>
  <c r="CG296" i="2"/>
  <c r="CF297" i="2"/>
  <c r="AV300" i="2"/>
  <c r="CH300" i="2" s="1"/>
  <c r="CG302" i="2"/>
  <c r="V303" i="2"/>
  <c r="V307" i="2"/>
  <c r="CH307" i="2" s="1"/>
  <c r="V311" i="2"/>
  <c r="CH311" i="2" s="1"/>
  <c r="CF311" i="2"/>
  <c r="J314" i="2"/>
  <c r="T314" i="2"/>
  <c r="N314" i="2"/>
  <c r="V314" i="2" s="1"/>
  <c r="R314" i="2"/>
  <c r="AN336" i="2"/>
  <c r="AH336" i="2"/>
  <c r="AT336" i="2"/>
  <c r="AF336" i="2"/>
  <c r="AL336" i="2"/>
  <c r="X336" i="2"/>
  <c r="AR336" i="2"/>
  <c r="AP336" i="2"/>
  <c r="BR343" i="2"/>
  <c r="BJ343" i="2"/>
  <c r="CG347" i="2"/>
  <c r="AN358" i="2"/>
  <c r="AR358" i="2"/>
  <c r="BV363" i="2"/>
  <c r="BB363" i="2"/>
  <c r="BR363" i="2"/>
  <c r="H364" i="2"/>
  <c r="CG229" i="2"/>
  <c r="CG230" i="2"/>
  <c r="AV231" i="2"/>
  <c r="CG233" i="2"/>
  <c r="CG236" i="2"/>
  <c r="P238" i="2"/>
  <c r="V238" i="2" s="1"/>
  <c r="BD242" i="2"/>
  <c r="AV254" i="2"/>
  <c r="CE369" i="2"/>
  <c r="AJ255" i="2"/>
  <c r="AV255" i="2" s="1"/>
  <c r="AX255" i="2"/>
  <c r="BT255" i="2"/>
  <c r="CG256" i="2"/>
  <c r="AD257" i="2"/>
  <c r="CG257" i="2"/>
  <c r="BB260" i="2"/>
  <c r="AV263" i="2"/>
  <c r="AV268" i="2"/>
  <c r="AF269" i="2"/>
  <c r="BT271" i="2"/>
  <c r="AR272" i="2"/>
  <c r="AV275" i="2"/>
  <c r="CF275" i="2"/>
  <c r="CF276" i="2"/>
  <c r="CG277" i="2"/>
  <c r="BJ279" i="2"/>
  <c r="BZ279" i="2"/>
  <c r="H280" i="2"/>
  <c r="V281" i="2"/>
  <c r="CG283" i="2"/>
  <c r="V284" i="2"/>
  <c r="AV284" i="2"/>
  <c r="AV286" i="2"/>
  <c r="CG286" i="2"/>
  <c r="CF289" i="2"/>
  <c r="CG291" i="2"/>
  <c r="BH291" i="2"/>
  <c r="CB291" i="2"/>
  <c r="BH293" i="2"/>
  <c r="BR294" i="2"/>
  <c r="BP294" i="2"/>
  <c r="AZ294" i="2"/>
  <c r="AH295" i="2"/>
  <c r="AP295" i="2"/>
  <c r="V298" i="2"/>
  <c r="CG298" i="2"/>
  <c r="CG303" i="2"/>
  <c r="CG304" i="2"/>
  <c r="V306" i="2"/>
  <c r="CH306" i="2" s="1"/>
  <c r="AV310" i="2"/>
  <c r="CD323" i="2"/>
  <c r="BJ323" i="2"/>
  <c r="BZ323" i="2"/>
  <c r="BF323" i="2"/>
  <c r="BR323" i="2"/>
  <c r="BX323" i="2"/>
  <c r="BV323" i="2"/>
  <c r="L335" i="2"/>
  <c r="T335" i="2"/>
  <c r="CG337" i="2"/>
  <c r="AN338" i="2"/>
  <c r="AT338" i="2"/>
  <c r="X338" i="2"/>
  <c r="AR338" i="2"/>
  <c r="AV344" i="2"/>
  <c r="CG353" i="2"/>
  <c r="P360" i="2"/>
  <c r="R360" i="2"/>
  <c r="J360" i="2"/>
  <c r="V360" i="2" s="1"/>
  <c r="N360" i="2"/>
  <c r="AD294" i="2"/>
  <c r="AP294" i="2"/>
  <c r="AD296" i="2"/>
  <c r="AP296" i="2"/>
  <c r="AN299" i="2"/>
  <c r="CF300" i="2"/>
  <c r="AL301" i="2"/>
  <c r="AV303" i="2"/>
  <c r="Z304" i="2"/>
  <c r="AP304" i="2"/>
  <c r="AV309" i="2"/>
  <c r="CH309" i="2" s="1"/>
  <c r="V310" i="2"/>
  <c r="CH310" i="2" s="1"/>
  <c r="AL313" i="2"/>
  <c r="AD314" i="2"/>
  <c r="T315" i="2"/>
  <c r="CG316" i="2"/>
  <c r="AH316" i="2"/>
  <c r="AN321" i="2"/>
  <c r="AV322" i="2"/>
  <c r="CF322" i="2"/>
  <c r="V325" i="2"/>
  <c r="X326" i="2"/>
  <c r="V328" i="2"/>
  <c r="CF329" i="2"/>
  <c r="CH329" i="2" s="1"/>
  <c r="CF332" i="2"/>
  <c r="CH332" i="2" s="1"/>
  <c r="CG335" i="2"/>
  <c r="BH338" i="2"/>
  <c r="CF338" i="2" s="1"/>
  <c r="CG340" i="2"/>
  <c r="AV341" i="2"/>
  <c r="CH341" i="2" s="1"/>
  <c r="CF342" i="2"/>
  <c r="X343" i="2"/>
  <c r="CG345" i="2"/>
  <c r="AF348" i="2"/>
  <c r="CF353" i="2"/>
  <c r="CH353" i="2" s="1"/>
  <c r="CG355" i="2"/>
  <c r="CG358" i="2"/>
  <c r="CG360" i="2"/>
  <c r="BB361" i="2"/>
  <c r="AN362" i="2"/>
  <c r="CG365" i="2"/>
  <c r="Z366" i="2"/>
  <c r="CG313" i="2"/>
  <c r="CG314" i="2"/>
  <c r="AD316" i="2"/>
  <c r="AP316" i="2"/>
  <c r="P317" i="2"/>
  <c r="AV320" i="2"/>
  <c r="AR321" i="2"/>
  <c r="AD321" i="2"/>
  <c r="CG322" i="2"/>
  <c r="N323" i="2"/>
  <c r="CG325" i="2"/>
  <c r="T326" i="2"/>
  <c r="CG328" i="2"/>
  <c r="V330" i="2"/>
  <c r="CF331" i="2"/>
  <c r="CH331" i="2" s="1"/>
  <c r="V333" i="2"/>
  <c r="CF334" i="2"/>
  <c r="P337" i="2"/>
  <c r="V337" i="2" s="1"/>
  <c r="AF340" i="2"/>
  <c r="J343" i="2"/>
  <c r="V344" i="2"/>
  <c r="N345" i="2"/>
  <c r="V347" i="2"/>
  <c r="CF352" i="2"/>
  <c r="CH352" i="2" s="1"/>
  <c r="V355" i="2"/>
  <c r="CF356" i="2"/>
  <c r="CH356" i="2" s="1"/>
  <c r="BV359" i="2"/>
  <c r="BF362" i="2"/>
  <c r="J363" i="2"/>
  <c r="AL365" i="2"/>
  <c r="T317" i="2"/>
  <c r="V317" i="2" s="1"/>
  <c r="V320" i="2"/>
  <c r="AF321" i="2"/>
  <c r="AV325" i="2"/>
  <c r="AV328" i="2"/>
  <c r="CG334" i="2"/>
  <c r="CG341" i="2"/>
  <c r="V342" i="2"/>
  <c r="CG343" i="2"/>
  <c r="CF344" i="2"/>
  <c r="P345" i="2"/>
  <c r="CG346" i="2"/>
  <c r="AV347" i="2"/>
  <c r="V351" i="2"/>
  <c r="AV354" i="2"/>
  <c r="CH354" i="2" s="1"/>
  <c r="CF355" i="2"/>
  <c r="J358" i="2"/>
  <c r="AT360" i="2"/>
  <c r="BV362" i="2"/>
  <c r="R363" i="2"/>
  <c r="CG364" i="2"/>
  <c r="CG366" i="2"/>
  <c r="CF34" i="2"/>
  <c r="BP241" i="2"/>
  <c r="BX241" i="2"/>
  <c r="BV241" i="2"/>
  <c r="N118" i="2"/>
  <c r="BN138" i="2"/>
  <c r="CB138" i="2"/>
  <c r="CD138" i="2"/>
  <c r="AV241" i="2"/>
  <c r="BH14" i="2"/>
  <c r="AJ14" i="2"/>
  <c r="BJ14" i="2"/>
  <c r="X14" i="2"/>
  <c r="BH11" i="2"/>
  <c r="AR11" i="2"/>
  <c r="Z9" i="2"/>
  <c r="AL9" i="2"/>
  <c r="AH9" i="2"/>
  <c r="AT14" i="2"/>
  <c r="AH14" i="2"/>
  <c r="CG18" i="2"/>
  <c r="V19" i="2"/>
  <c r="CF19" i="2"/>
  <c r="V22" i="2"/>
  <c r="CF22" i="2"/>
  <c r="AF11" i="2"/>
  <c r="X11" i="2"/>
  <c r="BT23" i="2"/>
  <c r="BR23" i="2"/>
  <c r="CD23" i="2"/>
  <c r="BB23" i="2"/>
  <c r="BX23" i="2"/>
  <c r="BV23" i="2"/>
  <c r="AV34" i="2"/>
  <c r="V135" i="2"/>
  <c r="AN14" i="2"/>
  <c r="AD11" i="2"/>
  <c r="AB11" i="2"/>
  <c r="BV14" i="2"/>
  <c r="BN14" i="2"/>
  <c r="BX14" i="2"/>
  <c r="AX14" i="2"/>
  <c r="CB14" i="2"/>
  <c r="H15" i="2"/>
  <c r="AV16" i="2"/>
  <c r="CF16" i="2"/>
  <c r="CG17" i="2"/>
  <c r="V18" i="2"/>
  <c r="CF18" i="2"/>
  <c r="CG19" i="2"/>
  <c r="V20" i="2"/>
  <c r="CH20" i="2" s="1"/>
  <c r="AV55" i="2"/>
  <c r="AF14" i="2"/>
  <c r="V7" i="2"/>
  <c r="CG9" i="2"/>
  <c r="R15" i="2"/>
  <c r="T15" i="2"/>
  <c r="BD14" i="2"/>
  <c r="CD14" i="2"/>
  <c r="CG15" i="2"/>
  <c r="V16" i="2"/>
  <c r="CH16" i="2" s="1"/>
  <c r="BJ23" i="2"/>
  <c r="AV7" i="2"/>
  <c r="CF8" i="2"/>
  <c r="AX9" i="2"/>
  <c r="CF9" i="2" s="1"/>
  <c r="BT9" i="2"/>
  <c r="V10" i="2"/>
  <c r="V13" i="2"/>
  <c r="CH13" i="2" s="1"/>
  <c r="CG13" i="2"/>
  <c r="CG16" i="2"/>
  <c r="V17" i="2"/>
  <c r="CF17" i="2"/>
  <c r="AV19" i="2"/>
  <c r="P25" i="2"/>
  <c r="V25" i="2" s="1"/>
  <c r="BD25" i="2"/>
  <c r="BX26" i="2"/>
  <c r="CG27" i="2"/>
  <c r="AF31" i="2"/>
  <c r="CG32" i="2"/>
  <c r="V35" i="2"/>
  <c r="J36" i="2"/>
  <c r="V36" i="2" s="1"/>
  <c r="CG36" i="2"/>
  <c r="BR36" i="2"/>
  <c r="F37" i="2"/>
  <c r="V39" i="2"/>
  <c r="CG42" i="2"/>
  <c r="AV43" i="2"/>
  <c r="AR45" i="2"/>
  <c r="AN46" i="2"/>
  <c r="AD47" i="2"/>
  <c r="BD47" i="2"/>
  <c r="X48" i="2"/>
  <c r="AT48" i="2"/>
  <c r="BX49" i="2"/>
  <c r="AL49" i="2"/>
  <c r="BL49" i="2"/>
  <c r="AD50" i="2"/>
  <c r="CF51" i="2"/>
  <c r="CF52" i="2"/>
  <c r="CH52" i="2" s="1"/>
  <c r="V54" i="2"/>
  <c r="CG60" i="2"/>
  <c r="V61" i="2"/>
  <c r="CF61" i="2"/>
  <c r="AV63" i="2"/>
  <c r="V65" i="2"/>
  <c r="CF65" i="2"/>
  <c r="BN67" i="2"/>
  <c r="AR68" i="2"/>
  <c r="AF68" i="2"/>
  <c r="BF68" i="2"/>
  <c r="BT68" i="2"/>
  <c r="N69" i="2"/>
  <c r="R70" i="2"/>
  <c r="AN70" i="2"/>
  <c r="BD70" i="2"/>
  <c r="BT70" i="2"/>
  <c r="CG73" i="2"/>
  <c r="AV74" i="2"/>
  <c r="AX75" i="2"/>
  <c r="BL75" i="2"/>
  <c r="CB75" i="2"/>
  <c r="AV76" i="2"/>
  <c r="CG77" i="2"/>
  <c r="CG78" i="2"/>
  <c r="CG80" i="2"/>
  <c r="AV82" i="2"/>
  <c r="V84" i="2"/>
  <c r="V21" i="2"/>
  <c r="BB24" i="2"/>
  <c r="BL25" i="2"/>
  <c r="CG26" i="2"/>
  <c r="CG28" i="2"/>
  <c r="CF29" i="2"/>
  <c r="CF30" i="2"/>
  <c r="AL31" i="2"/>
  <c r="AV32" i="2"/>
  <c r="CF35" i="2"/>
  <c r="N36" i="2"/>
  <c r="BB36" i="2"/>
  <c r="BV36" i="2"/>
  <c r="V38" i="2"/>
  <c r="CG39" i="2"/>
  <c r="V40" i="2"/>
  <c r="CF40" i="2"/>
  <c r="V41" i="2"/>
  <c r="CF41" i="2"/>
  <c r="CF43" i="2"/>
  <c r="AD45" i="2"/>
  <c r="T46" i="2"/>
  <c r="V46" i="2" s="1"/>
  <c r="BX47" i="2"/>
  <c r="BL47" i="2"/>
  <c r="BT49" i="2"/>
  <c r="AR50" i="2"/>
  <c r="AH50" i="2"/>
  <c r="CG53" i="2"/>
  <c r="AV54" i="2"/>
  <c r="CF54" i="2"/>
  <c r="CG56" i="2"/>
  <c r="AV60" i="2"/>
  <c r="V63" i="2"/>
  <c r="CG63" i="2"/>
  <c r="V64" i="2"/>
  <c r="CG66" i="2"/>
  <c r="N67" i="2"/>
  <c r="CG69" i="2"/>
  <c r="N70" i="2"/>
  <c r="BX70" i="2"/>
  <c r="BJ70" i="2"/>
  <c r="BV70" i="2"/>
  <c r="CG71" i="2"/>
  <c r="AV73" i="2"/>
  <c r="CF74" i="2"/>
  <c r="AR75" i="2"/>
  <c r="X75" i="2"/>
  <c r="V76" i="2"/>
  <c r="CG76" i="2"/>
  <c r="AF77" i="2"/>
  <c r="G78" i="2"/>
  <c r="V79" i="2"/>
  <c r="CH79" i="2" s="1"/>
  <c r="AN80" i="2"/>
  <c r="AB25" i="2"/>
  <c r="BT47" i="2"/>
  <c r="AN50" i="2"/>
  <c r="AX70" i="2"/>
  <c r="BL70" i="2"/>
  <c r="BZ70" i="2"/>
  <c r="AF75" i="2"/>
  <c r="AP77" i="2"/>
  <c r="CG86" i="2"/>
  <c r="BZ25" i="2"/>
  <c r="AV29" i="2"/>
  <c r="AV30" i="2"/>
  <c r="AD31" i="2"/>
  <c r="CF32" i="2"/>
  <c r="AV35" i="2"/>
  <c r="BJ36" i="2"/>
  <c r="CG38" i="2"/>
  <c r="AV41" i="2"/>
  <c r="AV42" i="2"/>
  <c r="CG43" i="2"/>
  <c r="V44" i="2"/>
  <c r="CF44" i="2"/>
  <c r="AT45" i="2"/>
  <c r="BT45" i="2"/>
  <c r="CF45" i="2" s="1"/>
  <c r="AN48" i="2"/>
  <c r="AD49" i="2"/>
  <c r="BD49" i="2"/>
  <c r="X50" i="2"/>
  <c r="AT50" i="2"/>
  <c r="AV51" i="2"/>
  <c r="CH51" i="2" s="1"/>
  <c r="CG52" i="2"/>
  <c r="CG58" i="2"/>
  <c r="V60" i="2"/>
  <c r="CH60" i="2" s="1"/>
  <c r="AV61" i="2"/>
  <c r="V62" i="2"/>
  <c r="CH62" i="2" s="1"/>
  <c r="CF63" i="2"/>
  <c r="CF64" i="2"/>
  <c r="CG64" i="2"/>
  <c r="CG68" i="2"/>
  <c r="BB68" i="2"/>
  <c r="BR68" i="2"/>
  <c r="CD68" i="2"/>
  <c r="BN69" i="2"/>
  <c r="BB70" i="2"/>
  <c r="BN70" i="2"/>
  <c r="CD70" i="2"/>
  <c r="CF73" i="2"/>
  <c r="CG74" i="2"/>
  <c r="CF76" i="2"/>
  <c r="CG82" i="2"/>
  <c r="V83" i="2"/>
  <c r="CH83" i="2" s="1"/>
  <c r="CF84" i="2"/>
  <c r="AV87" i="2"/>
  <c r="CF87" i="2"/>
  <c r="CF88" i="2"/>
  <c r="R91" i="2"/>
  <c r="AF91" i="2"/>
  <c r="AT91" i="2"/>
  <c r="X93" i="2"/>
  <c r="AT93" i="2"/>
  <c r="CG96" i="2"/>
  <c r="AX97" i="2"/>
  <c r="BV97" i="2"/>
  <c r="V101" i="2"/>
  <c r="CF101" i="2"/>
  <c r="CG104" i="2"/>
  <c r="AV105" i="2"/>
  <c r="CF106" i="2"/>
  <c r="CH106" i="2" s="1"/>
  <c r="R111" i="2"/>
  <c r="BB111" i="2"/>
  <c r="BV111" i="2"/>
  <c r="AB113" i="2"/>
  <c r="BB113" i="2"/>
  <c r="BV113" i="2"/>
  <c r="BT115" i="2"/>
  <c r="BF116" i="2"/>
  <c r="R117" i="2"/>
  <c r="AX117" i="2"/>
  <c r="BT117" i="2"/>
  <c r="AD119" i="2"/>
  <c r="AP119" i="2"/>
  <c r="CG120" i="2"/>
  <c r="P132" i="2"/>
  <c r="BF132" i="2"/>
  <c r="CF133" i="2"/>
  <c r="CH133" i="2" s="1"/>
  <c r="CG134" i="2"/>
  <c r="V136" i="2"/>
  <c r="CH136" i="2" s="1"/>
  <c r="AL137" i="2"/>
  <c r="CF141" i="2"/>
  <c r="AF147" i="2"/>
  <c r="CG147" i="2"/>
  <c r="P148" i="2"/>
  <c r="BB148" i="2"/>
  <c r="BV148" i="2"/>
  <c r="AX149" i="2"/>
  <c r="BL149" i="2"/>
  <c r="CB149" i="2"/>
  <c r="BZ150" i="2"/>
  <c r="J151" i="2"/>
  <c r="BJ151" i="2"/>
  <c r="BV151" i="2"/>
  <c r="BP242" i="2"/>
  <c r="AR243" i="2"/>
  <c r="L243" i="2"/>
  <c r="V243" i="2" s="1"/>
  <c r="AF243" i="2"/>
  <c r="BH243" i="2"/>
  <c r="AV85" i="2"/>
  <c r="V86" i="2"/>
  <c r="CF86" i="2"/>
  <c r="P89" i="2"/>
  <c r="CG90" i="2"/>
  <c r="T91" i="2"/>
  <c r="CG91" i="2"/>
  <c r="AH91" i="2"/>
  <c r="AL92" i="2"/>
  <c r="AD92" i="2"/>
  <c r="N93" i="2"/>
  <c r="V93" i="2" s="1"/>
  <c r="AD93" i="2"/>
  <c r="AZ94" i="2"/>
  <c r="BT94" i="2"/>
  <c r="V96" i="2"/>
  <c r="AV96" i="2"/>
  <c r="AP97" i="2"/>
  <c r="CG97" i="2"/>
  <c r="AZ97" i="2"/>
  <c r="CD97" i="2"/>
  <c r="BB99" i="2"/>
  <c r="CG100" i="2"/>
  <c r="V105" i="2"/>
  <c r="CG108" i="2"/>
  <c r="T111" i="2"/>
  <c r="BX111" i="2"/>
  <c r="BF111" i="2"/>
  <c r="CB111" i="2"/>
  <c r="BJ112" i="2"/>
  <c r="BX113" i="2"/>
  <c r="AJ113" i="2"/>
  <c r="BF113" i="2"/>
  <c r="CB113" i="2"/>
  <c r="BB114" i="2"/>
  <c r="CD115" i="2"/>
  <c r="AN116" i="2"/>
  <c r="J116" i="2"/>
  <c r="BN116" i="2"/>
  <c r="T117" i="2"/>
  <c r="BX117" i="2"/>
  <c r="BD117" i="2"/>
  <c r="BZ117" i="2"/>
  <c r="AF119" i="2"/>
  <c r="AH120" i="2"/>
  <c r="AN121" i="2"/>
  <c r="V131" i="2"/>
  <c r="T132" i="2"/>
  <c r="BZ132" i="2"/>
  <c r="BV132" i="2"/>
  <c r="CG135" i="2"/>
  <c r="BP137" i="2"/>
  <c r="V139" i="2"/>
  <c r="CH139" i="2" s="1"/>
  <c r="CG140" i="2"/>
  <c r="CF143" i="2"/>
  <c r="CG144" i="2"/>
  <c r="AZ146" i="2"/>
  <c r="BR146" i="2"/>
  <c r="BJ147" i="2"/>
  <c r="BV147" i="2"/>
  <c r="BH148" i="2"/>
  <c r="CD148" i="2"/>
  <c r="BB149" i="2"/>
  <c r="BR149" i="2"/>
  <c r="CD149" i="2"/>
  <c r="BF150" i="2"/>
  <c r="N151" i="2"/>
  <c r="AX151" i="2"/>
  <c r="BL151" i="2"/>
  <c r="CB151" i="2"/>
  <c r="CB242" i="2"/>
  <c r="AL243" i="2"/>
  <c r="BX243" i="2"/>
  <c r="AP92" i="2"/>
  <c r="T93" i="2"/>
  <c r="AR97" i="2"/>
  <c r="BL111" i="2"/>
  <c r="BL113" i="2"/>
  <c r="AX115" i="2"/>
  <c r="BJ117" i="2"/>
  <c r="CD117" i="2"/>
  <c r="AP134" i="2"/>
  <c r="V144" i="2"/>
  <c r="AV144" i="2"/>
  <c r="CF145" i="2"/>
  <c r="CG145" i="2"/>
  <c r="P146" i="2"/>
  <c r="BB146" i="2"/>
  <c r="BV146" i="2"/>
  <c r="AX147" i="2"/>
  <c r="BL147" i="2"/>
  <c r="CB147" i="2"/>
  <c r="BN148" i="2"/>
  <c r="AF149" i="2"/>
  <c r="AV149" i="2" s="1"/>
  <c r="BF149" i="2"/>
  <c r="BT149" i="2"/>
  <c r="P150" i="2"/>
  <c r="BJ150" i="2"/>
  <c r="T151" i="2"/>
  <c r="BB151" i="2"/>
  <c r="BR151" i="2"/>
  <c r="CD151" i="2"/>
  <c r="AP243" i="2"/>
  <c r="CF82" i="2"/>
  <c r="AV86" i="2"/>
  <c r="V87" i="2"/>
  <c r="CG88" i="2"/>
  <c r="AR91" i="2"/>
  <c r="J91" i="2"/>
  <c r="AD91" i="2"/>
  <c r="AP91" i="2"/>
  <c r="T92" i="2"/>
  <c r="V92" i="2" s="1"/>
  <c r="CG92" i="2"/>
  <c r="AR93" i="2"/>
  <c r="CG93" i="2"/>
  <c r="AN93" i="2"/>
  <c r="BL94" i="2"/>
  <c r="CD94" i="2"/>
  <c r="CF96" i="2"/>
  <c r="CB97" i="2"/>
  <c r="BT97" i="2"/>
  <c r="CG99" i="2"/>
  <c r="BV99" i="2"/>
  <c r="AV101" i="2"/>
  <c r="AB102" i="2"/>
  <c r="AR102" i="2"/>
  <c r="AR111" i="2"/>
  <c r="AV111" i="2" s="1"/>
  <c r="J111" i="2"/>
  <c r="V111" i="2" s="1"/>
  <c r="BR111" i="2"/>
  <c r="CG113" i="2"/>
  <c r="BR113" i="2"/>
  <c r="N115" i="2"/>
  <c r="BJ115" i="2"/>
  <c r="T116" i="2"/>
  <c r="BX116" i="2"/>
  <c r="AX116" i="2"/>
  <c r="CD116" i="2"/>
  <c r="AN117" i="2"/>
  <c r="J117" i="2"/>
  <c r="BN117" i="2"/>
  <c r="AR119" i="2"/>
  <c r="Z119" i="2"/>
  <c r="AN119" i="2"/>
  <c r="V130" i="2"/>
  <c r="CH130" i="2" s="1"/>
  <c r="CG131" i="2"/>
  <c r="CF131" i="2"/>
  <c r="J132" i="2"/>
  <c r="Z137" i="2"/>
  <c r="V141" i="2"/>
  <c r="CG141" i="2"/>
  <c r="V142" i="2"/>
  <c r="BH146" i="2"/>
  <c r="CD146" i="2"/>
  <c r="AN147" i="2"/>
  <c r="BB147" i="2"/>
  <c r="BR147" i="2"/>
  <c r="CD147" i="2"/>
  <c r="AZ148" i="2"/>
  <c r="BR148" i="2"/>
  <c r="BJ149" i="2"/>
  <c r="BV149" i="2"/>
  <c r="BR150" i="2"/>
  <c r="BF151" i="2"/>
  <c r="BT151" i="2"/>
  <c r="Z243" i="2"/>
  <c r="BZ71" i="2"/>
  <c r="AV71" i="2"/>
  <c r="J71" i="2"/>
  <c r="N71" i="2"/>
  <c r="BF71" i="2"/>
  <c r="AV65" i="2"/>
  <c r="T71" i="2"/>
  <c r="P71" i="2"/>
  <c r="BN71" i="2"/>
  <c r="BV71" i="2"/>
  <c r="AV118" i="2"/>
  <c r="CH10" i="2"/>
  <c r="CH17" i="2"/>
  <c r="CF56" i="2"/>
  <c r="CF279" i="2"/>
  <c r="AT364" i="2"/>
  <c r="AV364" i="2" s="1"/>
  <c r="BP346" i="2"/>
  <c r="BR346" i="2"/>
  <c r="BT346" i="2"/>
  <c r="R364" i="2"/>
  <c r="BB349" i="2"/>
  <c r="BJ349" i="2"/>
  <c r="AX349" i="2"/>
  <c r="CD349" i="2"/>
  <c r="F12" i="2"/>
  <c r="AZ11" i="2"/>
  <c r="AF9" i="2"/>
  <c r="U123" i="2"/>
  <c r="AT9" i="2"/>
  <c r="AR9" i="2"/>
  <c r="N15" i="2"/>
  <c r="CG8" i="2"/>
  <c r="AP9" i="2"/>
  <c r="BF9" i="2"/>
  <c r="T11" i="2"/>
  <c r="BX11" i="2"/>
  <c r="AH11" i="2"/>
  <c r="BF11" i="2"/>
  <c r="BR11" i="2"/>
  <c r="CB11" i="2"/>
  <c r="G12" i="2"/>
  <c r="AP14" i="2"/>
  <c r="BF14" i="2"/>
  <c r="AP23" i="2"/>
  <c r="AB23" i="2"/>
  <c r="AN23" i="2"/>
  <c r="BF23" i="2"/>
  <c r="BN24" i="2"/>
  <c r="CF24" i="2" s="1"/>
  <c r="AF25" i="2"/>
  <c r="BB25" i="2"/>
  <c r="BN25" i="2"/>
  <c r="BV26" i="2"/>
  <c r="BN26" i="2"/>
  <c r="BL27" i="2"/>
  <c r="BB28" i="2"/>
  <c r="V29" i="2"/>
  <c r="CH29" i="2" s="1"/>
  <c r="V32" i="2"/>
  <c r="CH32" i="2" s="1"/>
  <c r="R37" i="2"/>
  <c r="T37" i="2"/>
  <c r="N37" i="2"/>
  <c r="J37" i="2"/>
  <c r="AV38" i="2"/>
  <c r="AV40" i="2"/>
  <c r="CH40" i="2" s="1"/>
  <c r="CH43" i="2"/>
  <c r="CH85" i="2"/>
  <c r="AX11" i="2"/>
  <c r="BJ11" i="2"/>
  <c r="BT11" i="2"/>
  <c r="CD11" i="2"/>
  <c r="P24" i="2"/>
  <c r="T24" i="2"/>
  <c r="J24" i="2"/>
  <c r="AN25" i="2"/>
  <c r="BR27" i="2"/>
  <c r="J28" i="2"/>
  <c r="P28" i="2"/>
  <c r="T28" i="2"/>
  <c r="R28" i="2"/>
  <c r="BX33" i="2"/>
  <c r="BT33" i="2"/>
  <c r="BH33" i="2"/>
  <c r="AT11" i="2"/>
  <c r="J11" i="2"/>
  <c r="Z11" i="2"/>
  <c r="AP11" i="2"/>
  <c r="BB11" i="2"/>
  <c r="BL11" i="2"/>
  <c r="BV11" i="2"/>
  <c r="H12" i="2"/>
  <c r="BZ23" i="2"/>
  <c r="BN23" i="2"/>
  <c r="BD23" i="2"/>
  <c r="AX23" i="2"/>
  <c r="BL23" i="2"/>
  <c r="CB23" i="2"/>
  <c r="N24" i="2"/>
  <c r="CD25" i="2"/>
  <c r="BT25" i="2"/>
  <c r="BJ25" i="2"/>
  <c r="AX25" i="2"/>
  <c r="BX25" i="2"/>
  <c r="Z25" i="2"/>
  <c r="AP25" i="2"/>
  <c r="BF25" i="2"/>
  <c r="BV25" i="2"/>
  <c r="P26" i="2"/>
  <c r="T26" i="2"/>
  <c r="J26" i="2"/>
  <c r="V26" i="2" s="1"/>
  <c r="R26" i="2"/>
  <c r="AJ27" i="2"/>
  <c r="AP27" i="2"/>
  <c r="AB27" i="2"/>
  <c r="Z27" i="2"/>
  <c r="BB27" i="2"/>
  <c r="CG41" i="2"/>
  <c r="CH42" i="2"/>
  <c r="BD11" i="2"/>
  <c r="BN11" i="2"/>
  <c r="AV21" i="2"/>
  <c r="CH21" i="2" s="1"/>
  <c r="CD27" i="2"/>
  <c r="BT27" i="2"/>
  <c r="BJ27" i="2"/>
  <c r="AX27" i="2"/>
  <c r="BX27" i="2"/>
  <c r="BZ27" i="2"/>
  <c r="BN27" i="2"/>
  <c r="BD27" i="2"/>
  <c r="BF27" i="2"/>
  <c r="CB27" i="2"/>
  <c r="BN28" i="2"/>
  <c r="BV28" i="2"/>
  <c r="CH30" i="2"/>
  <c r="R31" i="2"/>
  <c r="T31" i="2"/>
  <c r="N31" i="2"/>
  <c r="J31" i="2"/>
  <c r="T33" i="2"/>
  <c r="F34" i="2"/>
  <c r="P33" i="2"/>
  <c r="L33" i="2"/>
  <c r="CF39" i="2"/>
  <c r="CG30" i="2"/>
  <c r="AB31" i="2"/>
  <c r="AX36" i="2"/>
  <c r="BN36" i="2"/>
  <c r="AH45" i="2"/>
  <c r="Z46" i="2"/>
  <c r="AL46" i="2"/>
  <c r="AH47" i="2"/>
  <c r="Z48" i="2"/>
  <c r="AL48" i="2"/>
  <c r="AH49" i="2"/>
  <c r="Z50" i="2"/>
  <c r="AL50" i="2"/>
  <c r="T53" i="2"/>
  <c r="X53" i="2"/>
  <c r="AH53" i="2"/>
  <c r="AT53" i="2"/>
  <c r="J55" i="2"/>
  <c r="BF55" i="2"/>
  <c r="T58" i="2"/>
  <c r="V58" i="2" s="1"/>
  <c r="X58" i="2"/>
  <c r="AH58" i="2"/>
  <c r="AT58" i="2"/>
  <c r="T67" i="2"/>
  <c r="BZ67" i="2"/>
  <c r="P67" i="2"/>
  <c r="BV67" i="2"/>
  <c r="AN68" i="2"/>
  <c r="BD68" i="2"/>
  <c r="BN68" i="2"/>
  <c r="T69" i="2"/>
  <c r="BZ69" i="2"/>
  <c r="P69" i="2"/>
  <c r="BV69" i="2"/>
  <c r="BF70" i="2"/>
  <c r="BR70" i="2"/>
  <c r="AX71" i="2"/>
  <c r="AR72" i="2"/>
  <c r="J72" i="2"/>
  <c r="X72" i="2"/>
  <c r="BF72" i="2"/>
  <c r="BR72" i="2"/>
  <c r="CB72" i="2"/>
  <c r="AN75" i="2"/>
  <c r="BD75" i="2"/>
  <c r="BN75" i="2"/>
  <c r="AR77" i="2"/>
  <c r="J77" i="2"/>
  <c r="X77" i="2"/>
  <c r="AH77" i="2"/>
  <c r="AT77" i="2"/>
  <c r="AR80" i="2"/>
  <c r="J80" i="2"/>
  <c r="X80" i="2"/>
  <c r="BF80" i="2"/>
  <c r="BR80" i="2"/>
  <c r="CB80" i="2"/>
  <c r="G81" i="2"/>
  <c r="T89" i="2"/>
  <c r="R89" i="2"/>
  <c r="V89" i="2" s="1"/>
  <c r="AD89" i="2"/>
  <c r="AN89" i="2"/>
  <c r="AT90" i="2"/>
  <c r="BL90" i="2"/>
  <c r="Z91" i="2"/>
  <c r="AV91" i="2" s="1"/>
  <c r="AH92" i="2"/>
  <c r="AX92" i="2"/>
  <c r="BL92" i="2"/>
  <c r="CB92" i="2"/>
  <c r="Z93" i="2"/>
  <c r="AL93" i="2"/>
  <c r="BH93" i="2"/>
  <c r="BT93" i="2"/>
  <c r="T94" i="2"/>
  <c r="AD94" i="2"/>
  <c r="BH94" i="2"/>
  <c r="R99" i="2"/>
  <c r="V99" i="2" s="1"/>
  <c r="BX99" i="2"/>
  <c r="AP99" i="2"/>
  <c r="BD99" i="2"/>
  <c r="BN99" i="2"/>
  <c r="BZ99" i="2"/>
  <c r="T102" i="2"/>
  <c r="CG105" i="2"/>
  <c r="CF110" i="2"/>
  <c r="CH110" i="2" s="1"/>
  <c r="J112" i="2"/>
  <c r="P112" i="2"/>
  <c r="T112" i="2"/>
  <c r="R112" i="2"/>
  <c r="AJ114" i="2"/>
  <c r="AN114" i="2"/>
  <c r="X114" i="2"/>
  <c r="CH163" i="2"/>
  <c r="Z53" i="2"/>
  <c r="AL53" i="2"/>
  <c r="N55" i="2"/>
  <c r="BN55" i="2"/>
  <c r="Z58" i="2"/>
  <c r="AL58" i="2"/>
  <c r="G59" i="2"/>
  <c r="R67" i="2"/>
  <c r="AX67" i="2"/>
  <c r="CD67" i="2"/>
  <c r="R69" i="2"/>
  <c r="AX69" i="2"/>
  <c r="CD69" i="2"/>
  <c r="R72" i="2"/>
  <c r="Z72" i="2"/>
  <c r="AX72" i="2"/>
  <c r="BJ72" i="2"/>
  <c r="BT72" i="2"/>
  <c r="CD72" i="2"/>
  <c r="P77" i="2"/>
  <c r="Z77" i="2"/>
  <c r="AL77" i="2"/>
  <c r="F78" i="2"/>
  <c r="Z78" i="2"/>
  <c r="R80" i="2"/>
  <c r="Z80" i="2"/>
  <c r="AX80" i="2"/>
  <c r="BJ80" i="2"/>
  <c r="BT80" i="2"/>
  <c r="CD80" i="2"/>
  <c r="AF89" i="2"/>
  <c r="AP89" i="2"/>
  <c r="Z90" i="2"/>
  <c r="AX90" i="2"/>
  <c r="BT90" i="2"/>
  <c r="AZ92" i="2"/>
  <c r="BP92" i="2"/>
  <c r="CD92" i="2"/>
  <c r="BJ93" i="2"/>
  <c r="BZ93" i="2"/>
  <c r="AH94" i="2"/>
  <c r="AB99" i="2"/>
  <c r="BF99" i="2"/>
  <c r="BR99" i="2"/>
  <c r="CB99" i="2"/>
  <c r="H100" i="2"/>
  <c r="CG109" i="2"/>
  <c r="BX121" i="2"/>
  <c r="Z45" i="2"/>
  <c r="AF46" i="2"/>
  <c r="Z47" i="2"/>
  <c r="AF48" i="2"/>
  <c r="Z49" i="2"/>
  <c r="AV49" i="2" s="1"/>
  <c r="AF50" i="2"/>
  <c r="AR53" i="2"/>
  <c r="AD53" i="2"/>
  <c r="AN53" i="2"/>
  <c r="T55" i="2"/>
  <c r="BZ55" i="2"/>
  <c r="P55" i="2"/>
  <c r="BV55" i="2"/>
  <c r="F56" i="2"/>
  <c r="AR58" i="2"/>
  <c r="AD58" i="2"/>
  <c r="AN58" i="2"/>
  <c r="BX72" i="2"/>
  <c r="BB72" i="2"/>
  <c r="BL72" i="2"/>
  <c r="BV72" i="2"/>
  <c r="T77" i="2"/>
  <c r="AD77" i="2"/>
  <c r="AT78" i="2"/>
  <c r="AH78" i="2"/>
  <c r="BX80" i="2"/>
  <c r="BB80" i="2"/>
  <c r="BL80" i="2"/>
  <c r="BV80" i="2"/>
  <c r="H81" i="2"/>
  <c r="AR89" i="2"/>
  <c r="X89" i="2"/>
  <c r="AH89" i="2"/>
  <c r="AT89" i="2"/>
  <c r="BX90" i="2"/>
  <c r="BD90" i="2"/>
  <c r="CB90" i="2"/>
  <c r="BF92" i="2"/>
  <c r="BT92" i="2"/>
  <c r="AF93" i="2"/>
  <c r="AZ93" i="2"/>
  <c r="BP93" i="2"/>
  <c r="CB93" i="2"/>
  <c r="AL94" i="2"/>
  <c r="AP94" i="2"/>
  <c r="AJ99" i="2"/>
  <c r="AF99" i="2"/>
  <c r="AX99" i="2"/>
  <c r="BJ99" i="2"/>
  <c r="BT99" i="2"/>
  <c r="F103" i="2"/>
  <c r="BV112" i="2"/>
  <c r="BF112" i="2"/>
  <c r="BR112" i="2"/>
  <c r="BB112" i="2"/>
  <c r="CD112" i="2"/>
  <c r="BN112" i="2"/>
  <c r="AX112" i="2"/>
  <c r="BX112" i="2"/>
  <c r="T113" i="2"/>
  <c r="R113" i="2"/>
  <c r="N113" i="2"/>
  <c r="J113" i="2"/>
  <c r="AF53" i="2"/>
  <c r="AX55" i="2"/>
  <c r="AF58" i="2"/>
  <c r="BD72" i="2"/>
  <c r="BN72" i="2"/>
  <c r="BD80" i="2"/>
  <c r="BN80" i="2"/>
  <c r="Z89" i="2"/>
  <c r="BH92" i="2"/>
  <c r="BD93" i="2"/>
  <c r="BX118" i="2"/>
  <c r="BH118" i="2"/>
  <c r="BT118" i="2"/>
  <c r="BD118" i="2"/>
  <c r="CD118" i="2"/>
  <c r="BP118" i="2"/>
  <c r="AZ118" i="2"/>
  <c r="CB118" i="2"/>
  <c r="BD111" i="2"/>
  <c r="BN111" i="2"/>
  <c r="BZ111" i="2"/>
  <c r="X113" i="2"/>
  <c r="AV113" i="2" s="1"/>
  <c r="BD113" i="2"/>
  <c r="BN113" i="2"/>
  <c r="BZ113" i="2"/>
  <c r="T114" i="2"/>
  <c r="BX114" i="2"/>
  <c r="P114" i="2"/>
  <c r="BF114" i="2"/>
  <c r="BV114" i="2"/>
  <c r="T115" i="2"/>
  <c r="BX115" i="2"/>
  <c r="R115" i="2"/>
  <c r="BB115" i="2"/>
  <c r="BL115" i="2"/>
  <c r="BV115" i="2"/>
  <c r="N116" i="2"/>
  <c r="V116" i="2" s="1"/>
  <c r="BB116" i="2"/>
  <c r="BR116" i="2"/>
  <c r="BB117" i="2"/>
  <c r="BL117" i="2"/>
  <c r="BV117" i="2"/>
  <c r="X119" i="2"/>
  <c r="AH119" i="2"/>
  <c r="BH119" i="2"/>
  <c r="AR120" i="2"/>
  <c r="AL120" i="2"/>
  <c r="AR121" i="2"/>
  <c r="AF121" i="2"/>
  <c r="AP121" i="2"/>
  <c r="N132" i="2"/>
  <c r="BN132" i="2"/>
  <c r="AT134" i="2"/>
  <c r="CB134" i="2"/>
  <c r="H135" i="2"/>
  <c r="AR137" i="2"/>
  <c r="T137" i="2"/>
  <c r="AD137" i="2"/>
  <c r="AN137" i="2"/>
  <c r="BJ137" i="2"/>
  <c r="BZ137" i="2"/>
  <c r="G138" i="2"/>
  <c r="T146" i="2"/>
  <c r="R146" i="2"/>
  <c r="AF146" i="2"/>
  <c r="AX146" i="2"/>
  <c r="BJ146" i="2"/>
  <c r="BD147" i="2"/>
  <c r="BN147" i="2"/>
  <c r="T148" i="2"/>
  <c r="R148" i="2"/>
  <c r="AF148" i="2"/>
  <c r="AX148" i="2"/>
  <c r="BJ148" i="2"/>
  <c r="BD149" i="2"/>
  <c r="BN149" i="2"/>
  <c r="T150" i="2"/>
  <c r="R150" i="2"/>
  <c r="AF150" i="2"/>
  <c r="BB150" i="2"/>
  <c r="CF150" i="2" s="1"/>
  <c r="BD151" i="2"/>
  <c r="BN151" i="2"/>
  <c r="AR154" i="2"/>
  <c r="J154" i="2"/>
  <c r="BF154" i="2"/>
  <c r="BR154" i="2"/>
  <c r="CB154" i="2"/>
  <c r="AF156" i="2"/>
  <c r="AD157" i="2"/>
  <c r="AR159" i="2"/>
  <c r="J159" i="2"/>
  <c r="BF159" i="2"/>
  <c r="BR159" i="2"/>
  <c r="CB159" i="2"/>
  <c r="G160" i="2"/>
  <c r="Z168" i="2"/>
  <c r="AL168" i="2"/>
  <c r="AH169" i="2"/>
  <c r="AR170" i="2"/>
  <c r="AF170" i="2"/>
  <c r="AD171" i="2"/>
  <c r="AR172" i="2"/>
  <c r="AF172" i="2"/>
  <c r="AD173" i="2"/>
  <c r="CF175" i="2"/>
  <c r="AL176" i="2"/>
  <c r="N178" i="2"/>
  <c r="BH178" i="2"/>
  <c r="BH181" i="2"/>
  <c r="BZ181" i="2"/>
  <c r="AF181" i="2"/>
  <c r="BX181" i="2"/>
  <c r="V185" i="2"/>
  <c r="CH185" i="2" s="1"/>
  <c r="AV189" i="2"/>
  <c r="AX190" i="2"/>
  <c r="CG191" i="2"/>
  <c r="CG195" i="2"/>
  <c r="R114" i="2"/>
  <c r="BJ114" i="2"/>
  <c r="BZ114" i="2"/>
  <c r="BD115" i="2"/>
  <c r="BN115" i="2"/>
  <c r="BZ115" i="2"/>
  <c r="BP119" i="2"/>
  <c r="Z120" i="2"/>
  <c r="AP120" i="2"/>
  <c r="X121" i="2"/>
  <c r="AH121" i="2"/>
  <c r="AT121" i="2"/>
  <c r="Z134" i="2"/>
  <c r="BD134" i="2"/>
  <c r="AF137" i="2"/>
  <c r="AP137" i="2"/>
  <c r="J146" i="2"/>
  <c r="AN146" i="2"/>
  <c r="J148" i="2"/>
  <c r="AN148" i="2"/>
  <c r="J150" i="2"/>
  <c r="AN150" i="2"/>
  <c r="N154" i="2"/>
  <c r="X154" i="2"/>
  <c r="AX154" i="2"/>
  <c r="BJ154" i="2"/>
  <c r="BT154" i="2"/>
  <c r="CD154" i="2"/>
  <c r="N159" i="2"/>
  <c r="X159" i="2"/>
  <c r="AV159" i="2" s="1"/>
  <c r="AX159" i="2"/>
  <c r="BJ159" i="2"/>
  <c r="BT159" i="2"/>
  <c r="CD159" i="2"/>
  <c r="AL170" i="2"/>
  <c r="Z170" i="2"/>
  <c r="AH170" i="2"/>
  <c r="AL171" i="2"/>
  <c r="AL172" i="2"/>
  <c r="Z172" i="2"/>
  <c r="AH172" i="2"/>
  <c r="AL173" i="2"/>
  <c r="AL181" i="2"/>
  <c r="AV188" i="2"/>
  <c r="CH188" i="2" s="1"/>
  <c r="V189" i="2"/>
  <c r="J190" i="2"/>
  <c r="P190" i="2"/>
  <c r="T190" i="2"/>
  <c r="R190" i="2"/>
  <c r="BN190" i="2"/>
  <c r="BV192" i="2"/>
  <c r="BX192" i="2"/>
  <c r="BF192" i="2"/>
  <c r="CG193" i="2"/>
  <c r="BN194" i="2"/>
  <c r="BF194" i="2"/>
  <c r="BV194" i="2"/>
  <c r="BX194" i="2"/>
  <c r="AX194" i="2"/>
  <c r="AX111" i="2"/>
  <c r="BJ111" i="2"/>
  <c r="BT111" i="2"/>
  <c r="AX113" i="2"/>
  <c r="BJ113" i="2"/>
  <c r="BT113" i="2"/>
  <c r="AX114" i="2"/>
  <c r="BN114" i="2"/>
  <c r="BF115" i="2"/>
  <c r="BR115" i="2"/>
  <c r="BJ116" i="2"/>
  <c r="BF117" i="2"/>
  <c r="BR117" i="2"/>
  <c r="CB117" i="2"/>
  <c r="AZ119" i="2"/>
  <c r="CF119" i="2" s="1"/>
  <c r="AD120" i="2"/>
  <c r="Z121" i="2"/>
  <c r="AX132" i="2"/>
  <c r="BX134" i="2"/>
  <c r="BL134" i="2"/>
  <c r="N137" i="2"/>
  <c r="X137" i="2"/>
  <c r="AH137" i="2"/>
  <c r="BD137" i="2"/>
  <c r="AL146" i="2"/>
  <c r="AR146" i="2"/>
  <c r="AL148" i="2"/>
  <c r="AR148" i="2"/>
  <c r="AL150" i="2"/>
  <c r="AR150" i="2"/>
  <c r="T154" i="2"/>
  <c r="BX154" i="2"/>
  <c r="BB154" i="2"/>
  <c r="BL154" i="2"/>
  <c r="BV154" i="2"/>
  <c r="T159" i="2"/>
  <c r="BX159" i="2"/>
  <c r="BB159" i="2"/>
  <c r="BL159" i="2"/>
  <c r="BV159" i="2"/>
  <c r="H160" i="2"/>
  <c r="AF168" i="2"/>
  <c r="Z169" i="2"/>
  <c r="AV169" i="2" s="1"/>
  <c r="X170" i="2"/>
  <c r="AN170" i="2"/>
  <c r="AR171" i="2"/>
  <c r="AP171" i="2"/>
  <c r="X172" i="2"/>
  <c r="AN172" i="2"/>
  <c r="AR173" i="2"/>
  <c r="AP173" i="2"/>
  <c r="Z176" i="2"/>
  <c r="AT176" i="2"/>
  <c r="AV177" i="2"/>
  <c r="CH177" i="2" s="1"/>
  <c r="T178" i="2"/>
  <c r="CD178" i="2"/>
  <c r="BN178" i="2"/>
  <c r="AZ178" i="2"/>
  <c r="AX178" i="2"/>
  <c r="BR178" i="2"/>
  <c r="F182" i="2"/>
  <c r="R181" i="2"/>
  <c r="N181" i="2"/>
  <c r="J181" i="2"/>
  <c r="V183" i="2"/>
  <c r="CH183" i="2" s="1"/>
  <c r="CF184" i="2"/>
  <c r="CH184" i="2" s="1"/>
  <c r="V187" i="2"/>
  <c r="CH187" i="2" s="1"/>
  <c r="AX192" i="2"/>
  <c r="CD194" i="2"/>
  <c r="AV196" i="2"/>
  <c r="CH227" i="2"/>
  <c r="BD154" i="2"/>
  <c r="BN154" i="2"/>
  <c r="BD159" i="2"/>
  <c r="BN159" i="2"/>
  <c r="Z171" i="2"/>
  <c r="AT171" i="2"/>
  <c r="Z173" i="2"/>
  <c r="AT173" i="2"/>
  <c r="J178" i="2"/>
  <c r="F179" i="2"/>
  <c r="AN181" i="2"/>
  <c r="AD181" i="2"/>
  <c r="G182" i="2"/>
  <c r="AT181" i="2"/>
  <c r="AH181" i="2"/>
  <c r="X181" i="2"/>
  <c r="AR181" i="2"/>
  <c r="Z181" i="2"/>
  <c r="BF190" i="2"/>
  <c r="BV190" i="2"/>
  <c r="BX190" i="2"/>
  <c r="P192" i="2"/>
  <c r="T192" i="2"/>
  <c r="J192" i="2"/>
  <c r="R192" i="2"/>
  <c r="N194" i="2"/>
  <c r="J194" i="2"/>
  <c r="P194" i="2"/>
  <c r="T194" i="2"/>
  <c r="CH196" i="2"/>
  <c r="X191" i="2"/>
  <c r="AN191" i="2"/>
  <c r="AX191" i="2"/>
  <c r="BJ191" i="2"/>
  <c r="BT191" i="2"/>
  <c r="BD193" i="2"/>
  <c r="BN193" i="2"/>
  <c r="BZ193" i="2"/>
  <c r="X195" i="2"/>
  <c r="AN195" i="2"/>
  <c r="AX195" i="2"/>
  <c r="BJ195" i="2"/>
  <c r="BT195" i="2"/>
  <c r="X198" i="2"/>
  <c r="AN198" i="2"/>
  <c r="AX198" i="2"/>
  <c r="BJ198" i="2"/>
  <c r="BT198" i="2"/>
  <c r="P200" i="2"/>
  <c r="Z200" i="2"/>
  <c r="AV200" i="2" s="1"/>
  <c r="Z201" i="2"/>
  <c r="T203" i="2"/>
  <c r="BX203" i="2"/>
  <c r="AH203" i="2"/>
  <c r="BF203" i="2"/>
  <c r="BR203" i="2"/>
  <c r="CB203" i="2"/>
  <c r="G204" i="2"/>
  <c r="Z212" i="2"/>
  <c r="AV212" i="2" s="1"/>
  <c r="CH212" i="2" s="1"/>
  <c r="AP213" i="2"/>
  <c r="AV213" i="2" s="1"/>
  <c r="BF213" i="2"/>
  <c r="Z214" i="2"/>
  <c r="AP215" i="2"/>
  <c r="AV215" i="2" s="1"/>
  <c r="BF215" i="2"/>
  <c r="CF215" i="2" s="1"/>
  <c r="Z216" i="2"/>
  <c r="AP217" i="2"/>
  <c r="AV217" i="2" s="1"/>
  <c r="BF217" i="2"/>
  <c r="CF217" i="2" s="1"/>
  <c r="AX220" i="2"/>
  <c r="BN220" i="2"/>
  <c r="CD220" i="2"/>
  <c r="BD222" i="2"/>
  <c r="BN222" i="2"/>
  <c r="BZ222" i="2"/>
  <c r="BF223" i="2"/>
  <c r="AP225" i="2"/>
  <c r="AV225" i="2" s="1"/>
  <c r="BF225" i="2"/>
  <c r="R234" i="2"/>
  <c r="AR234" i="2"/>
  <c r="BV235" i="2"/>
  <c r="BL235" i="2"/>
  <c r="BB235" i="2"/>
  <c r="BX235" i="2"/>
  <c r="CB235" i="2"/>
  <c r="BR235" i="2"/>
  <c r="BF235" i="2"/>
  <c r="AX235" i="2"/>
  <c r="BT235" i="2"/>
  <c r="BR236" i="2"/>
  <c r="AB237" i="2"/>
  <c r="AN237" i="2"/>
  <c r="AR237" i="2"/>
  <c r="BJ237" i="2"/>
  <c r="AF238" i="2"/>
  <c r="AN238" i="2"/>
  <c r="AX203" i="2"/>
  <c r="BJ203" i="2"/>
  <c r="BT203" i="2"/>
  <c r="CD203" i="2"/>
  <c r="BR234" i="2"/>
  <c r="BZ234" i="2"/>
  <c r="BF234" i="2"/>
  <c r="BZ236" i="2"/>
  <c r="BV237" i="2"/>
  <c r="BL237" i="2"/>
  <c r="BB237" i="2"/>
  <c r="CB237" i="2"/>
  <c r="BR237" i="2"/>
  <c r="BF237" i="2"/>
  <c r="BX237" i="2"/>
  <c r="BN237" i="2"/>
  <c r="CD238" i="2"/>
  <c r="BN238" i="2"/>
  <c r="AX238" i="2"/>
  <c r="BX238" i="2"/>
  <c r="BV238" i="2"/>
  <c r="BF238" i="2"/>
  <c r="BB238" i="2"/>
  <c r="BV240" i="2"/>
  <c r="BF240" i="2"/>
  <c r="CD240" i="2"/>
  <c r="BN240" i="2"/>
  <c r="AX240" i="2"/>
  <c r="BX240" i="2"/>
  <c r="BZ240" i="2"/>
  <c r="AT242" i="2"/>
  <c r="AD242" i="2"/>
  <c r="AL242" i="2"/>
  <c r="AR242" i="2"/>
  <c r="Z242" i="2"/>
  <c r="AX193" i="2"/>
  <c r="BJ193" i="2"/>
  <c r="BT193" i="2"/>
  <c r="AT203" i="2"/>
  <c r="J203" i="2"/>
  <c r="Z203" i="2"/>
  <c r="AP203" i="2"/>
  <c r="BB203" i="2"/>
  <c r="BL203" i="2"/>
  <c r="BV203" i="2"/>
  <c r="H204" i="2"/>
  <c r="BF220" i="2"/>
  <c r="AX222" i="2"/>
  <c r="BJ222" i="2"/>
  <c r="BT222" i="2"/>
  <c r="BX223" i="2"/>
  <c r="BV223" i="2"/>
  <c r="BB234" i="2"/>
  <c r="R235" i="2"/>
  <c r="T235" i="2"/>
  <c r="J235" i="2"/>
  <c r="X236" i="2"/>
  <c r="AN236" i="2"/>
  <c r="AX237" i="2"/>
  <c r="BT237" i="2"/>
  <c r="BJ238" i="2"/>
  <c r="N239" i="2"/>
  <c r="T239" i="2"/>
  <c r="J239" i="2"/>
  <c r="BB240" i="2"/>
  <c r="AH242" i="2"/>
  <c r="BD203" i="2"/>
  <c r="BN203" i="2"/>
  <c r="AX223" i="2"/>
  <c r="J234" i="2"/>
  <c r="T234" i="2"/>
  <c r="P234" i="2"/>
  <c r="CD236" i="2"/>
  <c r="BN236" i="2"/>
  <c r="AX236" i="2"/>
  <c r="BX236" i="2"/>
  <c r="BV236" i="2"/>
  <c r="BF236" i="2"/>
  <c r="BJ236" i="2"/>
  <c r="J237" i="2"/>
  <c r="R237" i="2"/>
  <c r="T237" i="2"/>
  <c r="J240" i="2"/>
  <c r="P240" i="2"/>
  <c r="T240" i="2"/>
  <c r="R240" i="2"/>
  <c r="F241" i="2"/>
  <c r="AR239" i="2"/>
  <c r="AV239" i="2" s="1"/>
  <c r="BD239" i="2"/>
  <c r="BN239" i="2"/>
  <c r="AZ242" i="2"/>
  <c r="BT242" i="2"/>
  <c r="X243" i="2"/>
  <c r="AH243" i="2"/>
  <c r="AT243" i="2"/>
  <c r="AR244" i="2"/>
  <c r="Z244" i="2"/>
  <c r="AP244" i="2"/>
  <c r="T255" i="2"/>
  <c r="BF255" i="2"/>
  <c r="BR255" i="2"/>
  <c r="CB255" i="2"/>
  <c r="AF257" i="2"/>
  <c r="AP257" i="2"/>
  <c r="AZ257" i="2"/>
  <c r="BP257" i="2"/>
  <c r="CB257" i="2"/>
  <c r="BZ260" i="2"/>
  <c r="BN260" i="2"/>
  <c r="BD260" i="2"/>
  <c r="AX260" i="2"/>
  <c r="BL260" i="2"/>
  <c r="CB260" i="2"/>
  <c r="H261" i="2"/>
  <c r="AV262" i="2"/>
  <c r="V264" i="2"/>
  <c r="V268" i="2"/>
  <c r="CH268" i="2" s="1"/>
  <c r="T269" i="2"/>
  <c r="N269" i="2"/>
  <c r="J269" i="2"/>
  <c r="Z269" i="2"/>
  <c r="BD269" i="2"/>
  <c r="N272" i="2"/>
  <c r="V272" i="2" s="1"/>
  <c r="BV272" i="2"/>
  <c r="CG273" i="2"/>
  <c r="BT273" i="2"/>
  <c r="V275" i="2"/>
  <c r="AV276" i="2"/>
  <c r="CH276" i="2" s="1"/>
  <c r="CH298" i="2"/>
  <c r="CH325" i="2"/>
  <c r="AD244" i="2"/>
  <c r="AT244" i="2"/>
  <c r="BD257" i="2"/>
  <c r="BR257" i="2"/>
  <c r="V262" i="2"/>
  <c r="CH262" i="2" s="1"/>
  <c r="BP269" i="2"/>
  <c r="AT270" i="2"/>
  <c r="AB270" i="2"/>
  <c r="AD270" i="2"/>
  <c r="BB273" i="2"/>
  <c r="AD243" i="2"/>
  <c r="H244" i="2"/>
  <c r="P255" i="2"/>
  <c r="BB255" i="2"/>
  <c r="BL255" i="2"/>
  <c r="Z257" i="2"/>
  <c r="BH257" i="2"/>
  <c r="BT257" i="2"/>
  <c r="AP258" i="2"/>
  <c r="AH258" i="2"/>
  <c r="AP260" i="2"/>
  <c r="AB260" i="2"/>
  <c r="CG260" i="2"/>
  <c r="AN260" i="2"/>
  <c r="CF263" i="2"/>
  <c r="CH263" i="2" s="1"/>
  <c r="CG267" i="2"/>
  <c r="AN269" i="2"/>
  <c r="AD269" i="2"/>
  <c r="AH269" i="2"/>
  <c r="BZ269" i="2"/>
  <c r="AL270" i="2"/>
  <c r="AN271" i="2"/>
  <c r="AD271" i="2"/>
  <c r="AP271" i="2"/>
  <c r="AF271" i="2"/>
  <c r="Z271" i="2"/>
  <c r="BX273" i="2"/>
  <c r="V278" i="2"/>
  <c r="CH278" i="2" s="1"/>
  <c r="CG279" i="2"/>
  <c r="AV281" i="2"/>
  <c r="T283" i="2"/>
  <c r="R283" i="2"/>
  <c r="J283" i="2"/>
  <c r="V283" i="2" s="1"/>
  <c r="CH283" i="2" s="1"/>
  <c r="CH289" i="2"/>
  <c r="R324" i="2"/>
  <c r="T324" i="2"/>
  <c r="N324" i="2"/>
  <c r="J324" i="2"/>
  <c r="BJ257" i="2"/>
  <c r="BX272" i="2"/>
  <c r="BF272" i="2"/>
  <c r="BH272" i="2"/>
  <c r="BP272" i="2"/>
  <c r="J273" i="2"/>
  <c r="T273" i="2"/>
  <c r="BZ273" i="2"/>
  <c r="BJ273" i="2"/>
  <c r="CB273" i="2"/>
  <c r="BL273" i="2"/>
  <c r="BR273" i="2"/>
  <c r="Z279" i="2"/>
  <c r="AV279" i="2" s="1"/>
  <c r="CH279" i="2" s="1"/>
  <c r="AP279" i="2"/>
  <c r="AR279" i="2"/>
  <c r="AH279" i="2"/>
  <c r="CH281" i="2"/>
  <c r="BB271" i="2"/>
  <c r="AD273" i="2"/>
  <c r="AV273" i="2" s="1"/>
  <c r="BX274" i="2"/>
  <c r="CF274" i="2" s="1"/>
  <c r="P277" i="2"/>
  <c r="V277" i="2" s="1"/>
  <c r="CH277" i="2" s="1"/>
  <c r="BB279" i="2"/>
  <c r="BL279" i="2"/>
  <c r="N282" i="2"/>
  <c r="V282" i="2" s="1"/>
  <c r="CH282" i="2" s="1"/>
  <c r="AR291" i="2"/>
  <c r="AV291" i="2" s="1"/>
  <c r="BF291" i="2"/>
  <c r="Z292" i="2"/>
  <c r="BH292" i="2"/>
  <c r="BT292" i="2"/>
  <c r="AR293" i="2"/>
  <c r="BF293" i="2"/>
  <c r="Z294" i="2"/>
  <c r="AV294" i="2" s="1"/>
  <c r="BH294" i="2"/>
  <c r="BT294" i="2"/>
  <c r="AR295" i="2"/>
  <c r="AV295" i="2" s="1"/>
  <c r="BF295" i="2"/>
  <c r="Z296" i="2"/>
  <c r="AV296" i="2" s="1"/>
  <c r="BH296" i="2"/>
  <c r="BT296" i="2"/>
  <c r="AR299" i="2"/>
  <c r="X299" i="2"/>
  <c r="AH299" i="2"/>
  <c r="AT299" i="2"/>
  <c r="BD299" i="2"/>
  <c r="BR299" i="2"/>
  <c r="T301" i="2"/>
  <c r="P301" i="2"/>
  <c r="AD301" i="2"/>
  <c r="AV301" i="2" s="1"/>
  <c r="R304" i="2"/>
  <c r="AD304" i="2"/>
  <c r="AV304" i="2" s="1"/>
  <c r="AH313" i="2"/>
  <c r="AR314" i="2"/>
  <c r="X314" i="2"/>
  <c r="AH314" i="2"/>
  <c r="AT314" i="2"/>
  <c r="P315" i="2"/>
  <c r="V315" i="2" s="1"/>
  <c r="AB315" i="2"/>
  <c r="AV315" i="2" s="1"/>
  <c r="AP315" i="2"/>
  <c r="R316" i="2"/>
  <c r="Z316" i="2"/>
  <c r="AB317" i="2"/>
  <c r="AV317" i="2" s="1"/>
  <c r="AP317" i="2"/>
  <c r="X318" i="2"/>
  <c r="AH318" i="2"/>
  <c r="AT318" i="2"/>
  <c r="T321" i="2"/>
  <c r="V321" i="2" s="1"/>
  <c r="Z321" i="2"/>
  <c r="AL321" i="2"/>
  <c r="T323" i="2"/>
  <c r="R323" i="2"/>
  <c r="AX323" i="2"/>
  <c r="BN323" i="2"/>
  <c r="AR326" i="2"/>
  <c r="P326" i="2"/>
  <c r="V326" i="2" s="1"/>
  <c r="AD326" i="2"/>
  <c r="AN326" i="2"/>
  <c r="CF330" i="2"/>
  <c r="CH330" i="2" s="1"/>
  <c r="BJ292" i="2"/>
  <c r="BZ292" i="2"/>
  <c r="BJ294" i="2"/>
  <c r="BZ294" i="2"/>
  <c r="BJ296" i="2"/>
  <c r="BZ296" i="2"/>
  <c r="Z299" i="2"/>
  <c r="AL299" i="2"/>
  <c r="BH299" i="2"/>
  <c r="BT299" i="2"/>
  <c r="R301" i="2"/>
  <c r="P302" i="2"/>
  <c r="N304" i="2"/>
  <c r="P313" i="2"/>
  <c r="Z314" i="2"/>
  <c r="AL314" i="2"/>
  <c r="AD315" i="2"/>
  <c r="AR315" i="2"/>
  <c r="N316" i="2"/>
  <c r="T316" i="2"/>
  <c r="AD317" i="2"/>
  <c r="AR317" i="2"/>
  <c r="AR318" i="2"/>
  <c r="Z318" i="2"/>
  <c r="AL318" i="2"/>
  <c r="J323" i="2"/>
  <c r="AF326" i="2"/>
  <c r="AP326" i="2"/>
  <c r="G327" i="2"/>
  <c r="CH334" i="2"/>
  <c r="BJ299" i="2"/>
  <c r="BZ299" i="2"/>
  <c r="L313" i="2"/>
  <c r="AH315" i="2"/>
  <c r="AD318" i="2"/>
  <c r="AN318" i="2"/>
  <c r="AT326" i="2"/>
  <c r="BD292" i="2"/>
  <c r="BD294" i="2"/>
  <c r="BD296" i="2"/>
  <c r="CF296" i="2" s="1"/>
  <c r="AF299" i="2"/>
  <c r="AZ299" i="2"/>
  <c r="BP299" i="2"/>
  <c r="AD313" i="2"/>
  <c r="AV313" i="2" s="1"/>
  <c r="AF314" i="2"/>
  <c r="AF318" i="2"/>
  <c r="X321" i="2"/>
  <c r="AH321" i="2"/>
  <c r="P323" i="2"/>
  <c r="Z326" i="2"/>
  <c r="AR335" i="2"/>
  <c r="P335" i="2"/>
  <c r="V335" i="2" s="1"/>
  <c r="AP335" i="2"/>
  <c r="BF335" i="2"/>
  <c r="BT335" i="2"/>
  <c r="T336" i="2"/>
  <c r="AD336" i="2"/>
  <c r="BJ336" i="2"/>
  <c r="BZ336" i="2"/>
  <c r="AD337" i="2"/>
  <c r="AV337" i="2" s="1"/>
  <c r="BD337" i="2"/>
  <c r="BV337" i="2"/>
  <c r="AF338" i="2"/>
  <c r="AP338" i="2"/>
  <c r="AP339" i="2"/>
  <c r="AR339" i="2"/>
  <c r="BF339" i="2"/>
  <c r="BV339" i="2"/>
  <c r="T340" i="2"/>
  <c r="BX340" i="2"/>
  <c r="R340" i="2"/>
  <c r="AD340" i="2"/>
  <c r="AN340" i="2"/>
  <c r="BZ340" i="2"/>
  <c r="T343" i="2"/>
  <c r="CB343" i="2"/>
  <c r="R343" i="2"/>
  <c r="AD343" i="2"/>
  <c r="AN343" i="2"/>
  <c r="R345" i="2"/>
  <c r="AL345" i="2"/>
  <c r="AV345" i="2" s="1"/>
  <c r="P348" i="2"/>
  <c r="Z348" i="2"/>
  <c r="AL348" i="2"/>
  <c r="X349" i="2"/>
  <c r="AL349" i="2"/>
  <c r="BF357" i="2"/>
  <c r="BV357" i="2"/>
  <c r="N358" i="2"/>
  <c r="R358" i="2"/>
  <c r="AD358" i="2"/>
  <c r="AT358" i="2"/>
  <c r="AX359" i="2"/>
  <c r="BN359" i="2"/>
  <c r="CD359" i="2"/>
  <c r="Z361" i="2"/>
  <c r="AV361" i="2" s="1"/>
  <c r="BL361" i="2"/>
  <c r="P362" i="2"/>
  <c r="AF362" i="2"/>
  <c r="AV362" i="2" s="1"/>
  <c r="AX362" i="2"/>
  <c r="BN362" i="2"/>
  <c r="CD362" i="2"/>
  <c r="X363" i="2"/>
  <c r="AV363" i="2" s="1"/>
  <c r="BJ363" i="2"/>
  <c r="BZ363" i="2"/>
  <c r="BD364" i="2"/>
  <c r="AR365" i="2"/>
  <c r="AF365" i="2"/>
  <c r="AP365" i="2"/>
  <c r="BD365" i="2"/>
  <c r="BX365" i="2"/>
  <c r="AH366" i="2"/>
  <c r="AF367" i="2"/>
  <c r="AP367" i="2"/>
  <c r="BH335" i="2"/>
  <c r="BV335" i="2"/>
  <c r="N336" i="2"/>
  <c r="AZ336" i="2"/>
  <c r="BP336" i="2"/>
  <c r="CB336" i="2"/>
  <c r="BL339" i="2"/>
  <c r="CB339" i="2"/>
  <c r="AP340" i="2"/>
  <c r="BB340" i="2"/>
  <c r="AF343" i="2"/>
  <c r="AP343" i="2"/>
  <c r="BB343" i="2"/>
  <c r="G346" i="2"/>
  <c r="J345" i="2"/>
  <c r="AT345" i="2"/>
  <c r="T348" i="2"/>
  <c r="R348" i="2"/>
  <c r="V348" i="2" s="1"/>
  <c r="Z349" i="2"/>
  <c r="AN349" i="2"/>
  <c r="BZ357" i="2"/>
  <c r="BL357" i="2"/>
  <c r="CB357" i="2"/>
  <c r="AF358" i="2"/>
  <c r="BD359" i="2"/>
  <c r="BT359" i="2"/>
  <c r="X360" i="2"/>
  <c r="AN360" i="2"/>
  <c r="BN361" i="2"/>
  <c r="T362" i="2"/>
  <c r="R362" i="2"/>
  <c r="AJ362" i="2"/>
  <c r="BB362" i="2"/>
  <c r="BR362" i="2"/>
  <c r="CB364" i="2"/>
  <c r="AB363" i="2"/>
  <c r="AX363" i="2"/>
  <c r="BN363" i="2"/>
  <c r="CD363" i="2"/>
  <c r="BH364" i="2"/>
  <c r="X365" i="2"/>
  <c r="AH365" i="2"/>
  <c r="AT365" i="2"/>
  <c r="BH365" i="2"/>
  <c r="AL366" i="2"/>
  <c r="AR367" i="2"/>
  <c r="X367" i="2"/>
  <c r="AH367" i="2"/>
  <c r="AT367" i="2"/>
  <c r="AX335" i="2"/>
  <c r="BL335" i="2"/>
  <c r="CB335" i="2"/>
  <c r="J336" i="2"/>
  <c r="BD336" i="2"/>
  <c r="BR336" i="2"/>
  <c r="Z338" i="2"/>
  <c r="AL338" i="2"/>
  <c r="BX339" i="2"/>
  <c r="AB339" i="2"/>
  <c r="AV339" i="2" s="1"/>
  <c r="AX339" i="2"/>
  <c r="BN339" i="2"/>
  <c r="CD339" i="2"/>
  <c r="J340" i="2"/>
  <c r="AH340" i="2"/>
  <c r="AT340" i="2"/>
  <c r="BJ340" i="2"/>
  <c r="AD349" i="2"/>
  <c r="AT349" i="2"/>
  <c r="AX357" i="2"/>
  <c r="BN357" i="2"/>
  <c r="CD357" i="2"/>
  <c r="J362" i="2"/>
  <c r="BT364" i="2"/>
  <c r="BP365" i="2"/>
  <c r="CF365" i="2" s="1"/>
  <c r="Z367" i="2"/>
  <c r="AL367" i="2"/>
  <c r="AZ335" i="2"/>
  <c r="BP335" i="2"/>
  <c r="BH336" i="2"/>
  <c r="AX337" i="2"/>
  <c r="AD338" i="2"/>
  <c r="BD339" i="2"/>
  <c r="Z340" i="2"/>
  <c r="Z343" i="2"/>
  <c r="X348" i="2"/>
  <c r="AH348" i="2"/>
  <c r="BD357" i="2"/>
  <c r="X358" i="2"/>
  <c r="BZ359" i="2"/>
  <c r="BL359" i="2"/>
  <c r="BD361" i="2"/>
  <c r="BJ362" i="2"/>
  <c r="BF363" i="2"/>
  <c r="AD365" i="2"/>
  <c r="AZ365" i="2"/>
  <c r="AD366" i="2"/>
  <c r="H367" i="2"/>
  <c r="AD367" i="2"/>
  <c r="CH291" i="2" l="1"/>
  <c r="CH169" i="2"/>
  <c r="CG246" i="2"/>
  <c r="AV366" i="2"/>
  <c r="CH366" i="2" s="1"/>
  <c r="CF361" i="2"/>
  <c r="CH361" i="2" s="1"/>
  <c r="V340" i="2"/>
  <c r="AV360" i="2"/>
  <c r="CH360" i="2" s="1"/>
  <c r="V358" i="2"/>
  <c r="V343" i="2"/>
  <c r="AV336" i="2"/>
  <c r="AV293" i="2"/>
  <c r="CF291" i="2"/>
  <c r="CF271" i="2"/>
  <c r="V273" i="2"/>
  <c r="CH273" i="2" s="1"/>
  <c r="AV271" i="2"/>
  <c r="AV270" i="2"/>
  <c r="CH270" i="2" s="1"/>
  <c r="CF269" i="2"/>
  <c r="V234" i="2"/>
  <c r="CF225" i="2"/>
  <c r="CF220" i="2"/>
  <c r="CH213" i="2"/>
  <c r="AV198" i="2"/>
  <c r="V192" i="2"/>
  <c r="AV181" i="2"/>
  <c r="CF192" i="2"/>
  <c r="V181" i="2"/>
  <c r="AV176" i="2"/>
  <c r="CH176" i="2" s="1"/>
  <c r="AV172" i="2"/>
  <c r="CH172" i="2" s="1"/>
  <c r="AV170" i="2"/>
  <c r="CH170" i="2" s="1"/>
  <c r="CF137" i="2"/>
  <c r="CF113" i="2"/>
  <c r="CF194" i="2"/>
  <c r="AV154" i="2"/>
  <c r="CF181" i="2"/>
  <c r="CH175" i="2"/>
  <c r="CF149" i="2"/>
  <c r="CH149" i="2" s="1"/>
  <c r="AV119" i="2"/>
  <c r="BD121" i="2"/>
  <c r="AV90" i="2"/>
  <c r="V94" i="2"/>
  <c r="AV92" i="2"/>
  <c r="V53" i="2"/>
  <c r="AV31" i="2"/>
  <c r="CH39" i="2"/>
  <c r="CH141" i="2"/>
  <c r="V91" i="2"/>
  <c r="CH91" i="2" s="1"/>
  <c r="CH145" i="2"/>
  <c r="AV116" i="2"/>
  <c r="CF243" i="2"/>
  <c r="CF97" i="2"/>
  <c r="V70" i="2"/>
  <c r="AV70" i="2"/>
  <c r="CF241" i="2"/>
  <c r="CH241" i="2" s="1"/>
  <c r="CH320" i="2"/>
  <c r="CH284" i="2"/>
  <c r="L302" i="2"/>
  <c r="R302" i="2"/>
  <c r="J302" i="2"/>
  <c r="V302" i="2" s="1"/>
  <c r="CH302" i="2" s="1"/>
  <c r="T302" i="2"/>
  <c r="N302" i="2"/>
  <c r="CH286" i="2"/>
  <c r="CH219" i="2"/>
  <c r="CH207" i="2"/>
  <c r="T157" i="2"/>
  <c r="N157" i="2"/>
  <c r="P157" i="2"/>
  <c r="R157" i="2"/>
  <c r="L157" i="2"/>
  <c r="J157" i="2"/>
  <c r="CH57" i="2"/>
  <c r="V14" i="2"/>
  <c r="AV56" i="2"/>
  <c r="CF53" i="2"/>
  <c r="CD223" i="2"/>
  <c r="BN223" i="2"/>
  <c r="BB223" i="2"/>
  <c r="BD223" i="2"/>
  <c r="BR223" i="2"/>
  <c r="BT223" i="2"/>
  <c r="BH223" i="2"/>
  <c r="BZ223" i="2"/>
  <c r="BL223" i="2"/>
  <c r="AZ223" i="2"/>
  <c r="CF223" i="2" s="1"/>
  <c r="CH223" i="2" s="1"/>
  <c r="CB223" i="2"/>
  <c r="BJ223" i="2"/>
  <c r="BP223" i="2"/>
  <c r="AV24" i="2"/>
  <c r="V50" i="2"/>
  <c r="CF31" i="2"/>
  <c r="CF179" i="2"/>
  <c r="X100" i="2"/>
  <c r="AP100" i="2"/>
  <c r="AJ100" i="2"/>
  <c r="AN100" i="2"/>
  <c r="AD100" i="2"/>
  <c r="Z100" i="2"/>
  <c r="AR100" i="2"/>
  <c r="AL100" i="2"/>
  <c r="AT100" i="2"/>
  <c r="AF100" i="2"/>
  <c r="AB100" i="2"/>
  <c r="AH100" i="2"/>
  <c r="CH317" i="2"/>
  <c r="CH256" i="2"/>
  <c r="AL157" i="2"/>
  <c r="AP157" i="2"/>
  <c r="Z157" i="2"/>
  <c r="X157" i="2"/>
  <c r="AF157" i="2"/>
  <c r="AN157" i="2"/>
  <c r="AV157" i="2" s="1"/>
  <c r="AB157" i="2"/>
  <c r="AJ157" i="2"/>
  <c r="AZ121" i="2"/>
  <c r="BH121" i="2"/>
  <c r="BJ121" i="2"/>
  <c r="BN121" i="2"/>
  <c r="CB121" i="2"/>
  <c r="BZ121" i="2"/>
  <c r="BV121" i="2"/>
  <c r="BP121" i="2"/>
  <c r="BR121" i="2"/>
  <c r="BF121" i="2"/>
  <c r="BB121" i="2"/>
  <c r="AX121" i="2"/>
  <c r="CD121" i="2"/>
  <c r="BL121" i="2"/>
  <c r="AV316" i="2"/>
  <c r="CH264" i="2"/>
  <c r="AV234" i="2"/>
  <c r="AV214" i="2"/>
  <c r="CH214" i="2" s="1"/>
  <c r="AR157" i="2"/>
  <c r="CF94" i="2"/>
  <c r="AV75" i="2"/>
  <c r="AV68" i="2"/>
  <c r="CH68" i="2" s="1"/>
  <c r="CF14" i="2"/>
  <c r="V15" i="2"/>
  <c r="CH65" i="2"/>
  <c r="CH142" i="2"/>
  <c r="V117" i="2"/>
  <c r="CF138" i="2"/>
  <c r="CH328" i="2"/>
  <c r="CH322" i="2"/>
  <c r="V365" i="2"/>
  <c r="CH218" i="2"/>
  <c r="CF173" i="2"/>
  <c r="AP201" i="2"/>
  <c r="AR201" i="2"/>
  <c r="AH201" i="2"/>
  <c r="AL201" i="2"/>
  <c r="AF201" i="2"/>
  <c r="AB201" i="2"/>
  <c r="AT201" i="2"/>
  <c r="X201" i="2"/>
  <c r="AV201" i="2" s="1"/>
  <c r="CH201" i="2" s="1"/>
  <c r="AJ201" i="2"/>
  <c r="AN201" i="2"/>
  <c r="AD201" i="2"/>
  <c r="CH174" i="2"/>
  <c r="CH165" i="2"/>
  <c r="V193" i="2"/>
  <c r="CH66" i="2"/>
  <c r="CF59" i="2"/>
  <c r="N138" i="2"/>
  <c r="L138" i="2"/>
  <c r="J138" i="2"/>
  <c r="T138" i="2"/>
  <c r="P138" i="2"/>
  <c r="R138" i="2"/>
  <c r="V90" i="2"/>
  <c r="BH37" i="2"/>
  <c r="AX37" i="2"/>
  <c r="BB37" i="2"/>
  <c r="CB37" i="2"/>
  <c r="CD37" i="2"/>
  <c r="BZ37" i="2"/>
  <c r="BN37" i="2"/>
  <c r="BT37" i="2"/>
  <c r="BR37" i="2"/>
  <c r="BP37" i="2"/>
  <c r="BF37" i="2"/>
  <c r="BL37" i="2"/>
  <c r="BJ37" i="2"/>
  <c r="BD37" i="2"/>
  <c r="AZ37" i="2"/>
  <c r="BV37" i="2"/>
  <c r="BX37" i="2"/>
  <c r="AR37" i="2"/>
  <c r="AH37" i="2"/>
  <c r="X37" i="2"/>
  <c r="AB37" i="2"/>
  <c r="AN37" i="2"/>
  <c r="AL37" i="2"/>
  <c r="Z37" i="2"/>
  <c r="AF37" i="2"/>
  <c r="AJ37" i="2"/>
  <c r="AT37" i="2"/>
  <c r="AD37" i="2"/>
  <c r="AP37" i="2"/>
  <c r="CF157" i="2"/>
  <c r="CF182" i="2"/>
  <c r="R369" i="2"/>
  <c r="CH347" i="2"/>
  <c r="CH202" i="2"/>
  <c r="CF295" i="2"/>
  <c r="CH274" i="2"/>
  <c r="V301" i="2"/>
  <c r="CH301" i="2" s="1"/>
  <c r="CF293" i="2"/>
  <c r="AV292" i="2"/>
  <c r="CH275" i="2"/>
  <c r="AV238" i="2"/>
  <c r="AV216" i="2"/>
  <c r="CH216" i="2" s="1"/>
  <c r="CF213" i="2"/>
  <c r="V200" i="2"/>
  <c r="CH200" i="2" s="1"/>
  <c r="AH157" i="2"/>
  <c r="AV156" i="2"/>
  <c r="CH156" i="2" s="1"/>
  <c r="V102" i="2"/>
  <c r="CH38" i="2"/>
  <c r="AV14" i="2"/>
  <c r="CH14" i="2" s="1"/>
  <c r="AV117" i="2"/>
  <c r="CH87" i="2"/>
  <c r="AV97" i="2"/>
  <c r="V151" i="2"/>
  <c r="CH88" i="2"/>
  <c r="CF49" i="2"/>
  <c r="CH49" i="2" s="1"/>
  <c r="CH18" i="2"/>
  <c r="CH355" i="2"/>
  <c r="CH344" i="2"/>
  <c r="BZ280" i="2"/>
  <c r="BT280" i="2"/>
  <c r="AX280" i="2"/>
  <c r="CD280" i="2"/>
  <c r="BX280" i="2"/>
  <c r="BB280" i="2"/>
  <c r="BF280" i="2"/>
  <c r="BH280" i="2"/>
  <c r="BL280" i="2"/>
  <c r="BR280" i="2"/>
  <c r="BD280" i="2"/>
  <c r="BN280" i="2"/>
  <c r="BP280" i="2"/>
  <c r="BJ280" i="2"/>
  <c r="BV280" i="2"/>
  <c r="CB280" i="2"/>
  <c r="AZ280" i="2"/>
  <c r="BX364" i="2"/>
  <c r="CD364" i="2"/>
  <c r="AX364" i="2"/>
  <c r="BB364" i="2"/>
  <c r="AZ364" i="2"/>
  <c r="BV364" i="2"/>
  <c r="BZ364" i="2"/>
  <c r="BP364" i="2"/>
  <c r="BL364" i="2"/>
  <c r="BF364" i="2"/>
  <c r="CF364" i="2" s="1"/>
  <c r="CH364" i="2" s="1"/>
  <c r="BJ364" i="2"/>
  <c r="BN364" i="2"/>
  <c r="BR364" i="2"/>
  <c r="CH303" i="2"/>
  <c r="CH254" i="2"/>
  <c r="CH232" i="2"/>
  <c r="CH230" i="2"/>
  <c r="AV220" i="2"/>
  <c r="CH209" i="2"/>
  <c r="V156" i="2"/>
  <c r="CH221" i="2"/>
  <c r="CF89" i="2"/>
  <c r="AV112" i="2"/>
  <c r="AV33" i="2"/>
  <c r="CF156" i="2"/>
  <c r="CF242" i="2"/>
  <c r="V137" i="2"/>
  <c r="V150" i="2"/>
  <c r="CF147" i="2"/>
  <c r="CF93" i="2"/>
  <c r="AV45" i="2"/>
  <c r="CH45" i="2" s="1"/>
  <c r="AV99" i="2"/>
  <c r="CH144" i="2"/>
  <c r="CH131" i="2"/>
  <c r="CH86" i="2"/>
  <c r="CH101" i="2"/>
  <c r="CH63" i="2"/>
  <c r="CH54" i="2"/>
  <c r="P37" i="2"/>
  <c r="L37" i="2"/>
  <c r="CH35" i="2"/>
  <c r="CH19" i="2"/>
  <c r="AV150" i="2"/>
  <c r="CH119" i="2"/>
  <c r="CH76" i="2"/>
  <c r="CH73" i="2"/>
  <c r="CH84" i="2"/>
  <c r="CF47" i="2"/>
  <c r="BF15" i="2"/>
  <c r="BP15" i="2"/>
  <c r="BZ15" i="2"/>
  <c r="BN15" i="2"/>
  <c r="BX15" i="2"/>
  <c r="BB15" i="2"/>
  <c r="BD15" i="2"/>
  <c r="CB15" i="2"/>
  <c r="BV15" i="2"/>
  <c r="AZ15" i="2"/>
  <c r="BJ15" i="2"/>
  <c r="BL15" i="2"/>
  <c r="AX15" i="2"/>
  <c r="CD15" i="2"/>
  <c r="BH15" i="2"/>
  <c r="BR15" i="2"/>
  <c r="BT15" i="2"/>
  <c r="CF116" i="2"/>
  <c r="CF75" i="2"/>
  <c r="CF68" i="2"/>
  <c r="AV102" i="2"/>
  <c r="CH102" i="2" s="1"/>
  <c r="AV147" i="2"/>
  <c r="AP78" i="2"/>
  <c r="AN78" i="2"/>
  <c r="AJ78" i="2"/>
  <c r="AR78" i="2"/>
  <c r="X78" i="2"/>
  <c r="AD78" i="2"/>
  <c r="AF78" i="2"/>
  <c r="AV78" i="2" s="1"/>
  <c r="AB78" i="2"/>
  <c r="AL78" i="2"/>
  <c r="CH64" i="2"/>
  <c r="CH82" i="2"/>
  <c r="CH74" i="2"/>
  <c r="CH61" i="2"/>
  <c r="CH7" i="2"/>
  <c r="CH22" i="2"/>
  <c r="AV114" i="2"/>
  <c r="V77" i="2"/>
  <c r="CH75" i="2"/>
  <c r="AV72" i="2"/>
  <c r="AV50" i="2"/>
  <c r="CH50" i="2" s="1"/>
  <c r="CH105" i="2"/>
  <c r="CH96" i="2"/>
  <c r="CH44" i="2"/>
  <c r="CH41" i="2"/>
  <c r="CF71" i="2"/>
  <c r="V71" i="2"/>
  <c r="CH215" i="2"/>
  <c r="CH315" i="2"/>
  <c r="AV299" i="2"/>
  <c r="BR261" i="2"/>
  <c r="BX261" i="2"/>
  <c r="CD261" i="2"/>
  <c r="BH261" i="2"/>
  <c r="AX261" i="2"/>
  <c r="AX369" i="2" s="1"/>
  <c r="BN261" i="2"/>
  <c r="CB261" i="2"/>
  <c r="BF261" i="2"/>
  <c r="BF369" i="2" s="1"/>
  <c r="BJ261" i="2"/>
  <c r="BT261" i="2"/>
  <c r="BP261" i="2"/>
  <c r="BV261" i="2"/>
  <c r="BL261" i="2"/>
  <c r="BZ261" i="2"/>
  <c r="AZ261" i="2"/>
  <c r="BB261" i="2"/>
  <c r="BD261" i="2"/>
  <c r="CH181" i="2"/>
  <c r="CF159" i="2"/>
  <c r="CF90" i="2"/>
  <c r="CF27" i="2"/>
  <c r="AV358" i="2"/>
  <c r="CH358" i="2" s="1"/>
  <c r="AV343" i="2"/>
  <c r="CF337" i="2"/>
  <c r="CH337" i="2" s="1"/>
  <c r="V362" i="2"/>
  <c r="CF339" i="2"/>
  <c r="CH339" i="2" s="1"/>
  <c r="AV338" i="2"/>
  <c r="CH338" i="2" s="1"/>
  <c r="CF336" i="2"/>
  <c r="AV326" i="2"/>
  <c r="CH326" i="2" s="1"/>
  <c r="CF299" i="2"/>
  <c r="CF292" i="2"/>
  <c r="CH292" i="2" s="1"/>
  <c r="V323" i="2"/>
  <c r="CF323" i="2"/>
  <c r="AV318" i="2"/>
  <c r="CH318" i="2" s="1"/>
  <c r="CH295" i="2"/>
  <c r="CF272" i="2"/>
  <c r="CH272" i="2" s="1"/>
  <c r="V324" i="2"/>
  <c r="CH324" i="2" s="1"/>
  <c r="CF255" i="2"/>
  <c r="CF273" i="2"/>
  <c r="V269" i="2"/>
  <c r="J369" i="2"/>
  <c r="V237" i="2"/>
  <c r="V239" i="2"/>
  <c r="V235" i="2"/>
  <c r="CF222" i="2"/>
  <c r="CH222" i="2" s="1"/>
  <c r="V203" i="2"/>
  <c r="CF193" i="2"/>
  <c r="CH193" i="2" s="1"/>
  <c r="CF240" i="2"/>
  <c r="CF235" i="2"/>
  <c r="CH217" i="2"/>
  <c r="AT204" i="2"/>
  <c r="AH204" i="2"/>
  <c r="AL204" i="2"/>
  <c r="X204" i="2"/>
  <c r="AP204" i="2"/>
  <c r="AB204" i="2"/>
  <c r="AF204" i="2"/>
  <c r="AJ204" i="2"/>
  <c r="AN204" i="2"/>
  <c r="Z204" i="2"/>
  <c r="AR204" i="2"/>
  <c r="AD204" i="2"/>
  <c r="CF198" i="2"/>
  <c r="P179" i="2"/>
  <c r="L179" i="2"/>
  <c r="J179" i="2"/>
  <c r="N179" i="2"/>
  <c r="R179" i="2"/>
  <c r="T179" i="2"/>
  <c r="AV137" i="2"/>
  <c r="CH137" i="2" s="1"/>
  <c r="CF132" i="2"/>
  <c r="CH189" i="2"/>
  <c r="CF134" i="2"/>
  <c r="AV121" i="2"/>
  <c r="CF190" i="2"/>
  <c r="AN160" i="2"/>
  <c r="AP160" i="2"/>
  <c r="AR160" i="2"/>
  <c r="AF160" i="2"/>
  <c r="AD160" i="2"/>
  <c r="Z160" i="2"/>
  <c r="AB160" i="2"/>
  <c r="AL160" i="2"/>
  <c r="AH160" i="2"/>
  <c r="AJ160" i="2"/>
  <c r="AT160" i="2"/>
  <c r="X160" i="2"/>
  <c r="V159" i="2"/>
  <c r="CH159" i="2" s="1"/>
  <c r="CF151" i="2"/>
  <c r="CF148" i="2"/>
  <c r="AV146" i="2"/>
  <c r="CH116" i="2"/>
  <c r="V115" i="2"/>
  <c r="CF118" i="2"/>
  <c r="V113" i="2"/>
  <c r="CH113" i="2" s="1"/>
  <c r="T103" i="2"/>
  <c r="R103" i="2"/>
  <c r="P103" i="2"/>
  <c r="J103" i="2"/>
  <c r="L103" i="2"/>
  <c r="N103" i="2"/>
  <c r="AV47" i="2"/>
  <c r="CH47" i="2" s="1"/>
  <c r="CF72" i="2"/>
  <c r="CF69" i="2"/>
  <c r="V112" i="2"/>
  <c r="AV93" i="2"/>
  <c r="AN81" i="2"/>
  <c r="AT81" i="2"/>
  <c r="X81" i="2"/>
  <c r="Z81" i="2"/>
  <c r="AB81" i="2"/>
  <c r="AF81" i="2"/>
  <c r="AH81" i="2"/>
  <c r="AJ81" i="2"/>
  <c r="AD81" i="2"/>
  <c r="AP81" i="2"/>
  <c r="AR81" i="2"/>
  <c r="AL81" i="2"/>
  <c r="AV80" i="2"/>
  <c r="V67" i="2"/>
  <c r="V55" i="2"/>
  <c r="AV46" i="2"/>
  <c r="CH46" i="2" s="1"/>
  <c r="AV25" i="2"/>
  <c r="CF11" i="2"/>
  <c r="CF340" i="2"/>
  <c r="AV314" i="2"/>
  <c r="CH314" i="2" s="1"/>
  <c r="BT244" i="2"/>
  <c r="BP244" i="2"/>
  <c r="BD244" i="2"/>
  <c r="AZ244" i="2"/>
  <c r="BV244" i="2"/>
  <c r="BZ244" i="2"/>
  <c r="BH244" i="2"/>
  <c r="BL244" i="2"/>
  <c r="BN244" i="2"/>
  <c r="BR244" i="2"/>
  <c r="BX244" i="2"/>
  <c r="CB244" i="2"/>
  <c r="BF244" i="2"/>
  <c r="BJ244" i="2"/>
  <c r="CD244" i="2"/>
  <c r="AX244" i="2"/>
  <c r="BB244" i="2"/>
  <c r="BF204" i="2"/>
  <c r="CD204" i="2"/>
  <c r="AX204" i="2"/>
  <c r="BV204" i="2"/>
  <c r="BX204" i="2"/>
  <c r="BN204" i="2"/>
  <c r="BB204" i="2"/>
  <c r="BT204" i="2"/>
  <c r="BP204" i="2"/>
  <c r="BJ204" i="2"/>
  <c r="CB204" i="2"/>
  <c r="AZ204" i="2"/>
  <c r="BR204" i="2"/>
  <c r="BD204" i="2"/>
  <c r="BZ204" i="2"/>
  <c r="BL204" i="2"/>
  <c r="BH204" i="2"/>
  <c r="AV120" i="2"/>
  <c r="CH120" i="2" s="1"/>
  <c r="V132" i="2"/>
  <c r="BR100" i="2"/>
  <c r="BB100" i="2"/>
  <c r="CD100" i="2"/>
  <c r="BN100" i="2"/>
  <c r="AZ100" i="2"/>
  <c r="BX100" i="2"/>
  <c r="BJ100" i="2"/>
  <c r="AX100" i="2"/>
  <c r="BV100" i="2"/>
  <c r="BH100" i="2"/>
  <c r="BT100" i="2"/>
  <c r="BF100" i="2"/>
  <c r="BL100" i="2"/>
  <c r="BP100" i="2"/>
  <c r="BD100" i="2"/>
  <c r="BZ100" i="2"/>
  <c r="CB100" i="2"/>
  <c r="CF25" i="2"/>
  <c r="V24" i="2"/>
  <c r="CH24" i="2" s="1"/>
  <c r="CG123" i="2"/>
  <c r="AV340" i="2"/>
  <c r="AV367" i="2"/>
  <c r="V345" i="2"/>
  <c r="CH345" i="2" s="1"/>
  <c r="CF359" i="2"/>
  <c r="CH359" i="2" s="1"/>
  <c r="AV349" i="2"/>
  <c r="AV335" i="2"/>
  <c r="V313" i="2"/>
  <c r="CH313" i="2" s="1"/>
  <c r="L369" i="2"/>
  <c r="AD327" i="2"/>
  <c r="AP327" i="2"/>
  <c r="AP369" i="2" s="1"/>
  <c r="AL327" i="2"/>
  <c r="AH327" i="2"/>
  <c r="AH369" i="2" s="1"/>
  <c r="Z327" i="2"/>
  <c r="AT327" i="2"/>
  <c r="AT369" i="2" s="1"/>
  <c r="X327" i="2"/>
  <c r="AR327" i="2"/>
  <c r="AF327" i="2"/>
  <c r="AN327" i="2"/>
  <c r="AB327" i="2"/>
  <c r="AJ327" i="2"/>
  <c r="V304" i="2"/>
  <c r="CH304" i="2" s="1"/>
  <c r="V255" i="2"/>
  <c r="P369" i="2"/>
  <c r="N369" i="2"/>
  <c r="CF260" i="2"/>
  <c r="T369" i="2"/>
  <c r="R241" i="2"/>
  <c r="T241" i="2"/>
  <c r="J241" i="2"/>
  <c r="N241" i="2"/>
  <c r="P241" i="2"/>
  <c r="L241" i="2"/>
  <c r="V240" i="2"/>
  <c r="CF236" i="2"/>
  <c r="CF237" i="2"/>
  <c r="AV242" i="2"/>
  <c r="CF238" i="2"/>
  <c r="CH238" i="2"/>
  <c r="AV237" i="2"/>
  <c r="CF195" i="2"/>
  <c r="CF191" i="2"/>
  <c r="Z182" i="2"/>
  <c r="AP182" i="2"/>
  <c r="AR182" i="2"/>
  <c r="AH182" i="2"/>
  <c r="AN182" i="2"/>
  <c r="AL182" i="2"/>
  <c r="AF182" i="2"/>
  <c r="AD182" i="2"/>
  <c r="X182" i="2"/>
  <c r="AV182" i="2" s="1"/>
  <c r="AJ182" i="2"/>
  <c r="AB182" i="2"/>
  <c r="AT182" i="2"/>
  <c r="V178" i="2"/>
  <c r="CH178" i="2" s="1"/>
  <c r="AV171" i="2"/>
  <c r="CH171" i="2" s="1"/>
  <c r="N182" i="2"/>
  <c r="P182" i="2"/>
  <c r="T182" i="2"/>
  <c r="R182" i="2"/>
  <c r="J182" i="2"/>
  <c r="L182" i="2"/>
  <c r="BR160" i="2"/>
  <c r="BB160" i="2"/>
  <c r="CD160" i="2"/>
  <c r="BN160" i="2"/>
  <c r="AX160" i="2"/>
  <c r="BZ160" i="2"/>
  <c r="BJ160" i="2"/>
  <c r="BX160" i="2"/>
  <c r="BV160" i="2"/>
  <c r="BF160" i="2"/>
  <c r="CB160" i="2"/>
  <c r="AZ160" i="2"/>
  <c r="BD160" i="2"/>
  <c r="BL160" i="2"/>
  <c r="BH160" i="2"/>
  <c r="BT160" i="2"/>
  <c r="BP160" i="2"/>
  <c r="CF111" i="2"/>
  <c r="CH111" i="2" s="1"/>
  <c r="CF154" i="2"/>
  <c r="CH150" i="2"/>
  <c r="V146" i="2"/>
  <c r="AV134" i="2"/>
  <c r="V154" i="2"/>
  <c r="CH154" i="2" s="1"/>
  <c r="AV148" i="2"/>
  <c r="CF117" i="2"/>
  <c r="CH117" i="2" s="1"/>
  <c r="V114" i="2"/>
  <c r="CF112" i="2"/>
  <c r="BF81" i="2"/>
  <c r="CD81" i="2"/>
  <c r="AX81" i="2"/>
  <c r="BV81" i="2"/>
  <c r="BZ81" i="2"/>
  <c r="BN81" i="2"/>
  <c r="BD81" i="2"/>
  <c r="BP81" i="2"/>
  <c r="BR81" i="2"/>
  <c r="BL81" i="2"/>
  <c r="AZ81" i="2"/>
  <c r="BX81" i="2"/>
  <c r="BT81" i="2"/>
  <c r="BB81" i="2"/>
  <c r="CB81" i="2"/>
  <c r="BH81" i="2"/>
  <c r="BJ81" i="2"/>
  <c r="BJ123" i="2" s="1"/>
  <c r="J56" i="2"/>
  <c r="R56" i="2"/>
  <c r="T56" i="2"/>
  <c r="N56" i="2"/>
  <c r="L56" i="2"/>
  <c r="P56" i="2"/>
  <c r="CF80" i="2"/>
  <c r="P78" i="2"/>
  <c r="J78" i="2"/>
  <c r="T78" i="2"/>
  <c r="R78" i="2"/>
  <c r="N78" i="2"/>
  <c r="L78" i="2"/>
  <c r="AP59" i="2"/>
  <c r="Z59" i="2"/>
  <c r="AL59" i="2"/>
  <c r="AH59" i="2"/>
  <c r="AT59" i="2"/>
  <c r="AD59" i="2"/>
  <c r="AR59" i="2"/>
  <c r="AB59" i="2"/>
  <c r="X59" i="2"/>
  <c r="AJ59" i="2"/>
  <c r="AF59" i="2"/>
  <c r="AF123" i="2" s="1"/>
  <c r="AN59" i="2"/>
  <c r="V80" i="2"/>
  <c r="AV77" i="2"/>
  <c r="CH77" i="2" s="1"/>
  <c r="V69" i="2"/>
  <c r="AV58" i="2"/>
  <c r="CH58" i="2" s="1"/>
  <c r="AV48" i="2"/>
  <c r="CH48" i="2" s="1"/>
  <c r="V33" i="2"/>
  <c r="V31" i="2"/>
  <c r="CH31" i="2" s="1"/>
  <c r="AV27" i="2"/>
  <c r="CF23" i="2"/>
  <c r="BF12" i="2"/>
  <c r="BL12" i="2"/>
  <c r="AZ12" i="2"/>
  <c r="BX12" i="2"/>
  <c r="CD12" i="2"/>
  <c r="CD123" i="2" s="1"/>
  <c r="AX12" i="2"/>
  <c r="AX123" i="2" s="1"/>
  <c r="BJ12" i="2"/>
  <c r="BT12" i="2"/>
  <c r="BV12" i="2"/>
  <c r="BZ12" i="2"/>
  <c r="BZ123" i="2" s="1"/>
  <c r="CB12" i="2"/>
  <c r="BH12" i="2"/>
  <c r="BB12" i="2"/>
  <c r="BB123" i="2" s="1"/>
  <c r="BN12" i="2"/>
  <c r="BN123" i="2" s="1"/>
  <c r="BD12" i="2"/>
  <c r="BP12" i="2"/>
  <c r="BR12" i="2"/>
  <c r="CF33" i="2"/>
  <c r="V37" i="2"/>
  <c r="CF26" i="2"/>
  <c r="CH26" i="2" s="1"/>
  <c r="AV23" i="2"/>
  <c r="CH23" i="2" s="1"/>
  <c r="AT12" i="2"/>
  <c r="AT123" i="2" s="1"/>
  <c r="AN12" i="2"/>
  <c r="Z12" i="2"/>
  <c r="Z123" i="2" s="1"/>
  <c r="AJ12" i="2"/>
  <c r="AH12" i="2"/>
  <c r="AR12" i="2"/>
  <c r="AD12" i="2"/>
  <c r="X12" i="2"/>
  <c r="AP12" i="2"/>
  <c r="AP123" i="2" s="1"/>
  <c r="AF12" i="2"/>
  <c r="AB12" i="2"/>
  <c r="AL12" i="2"/>
  <c r="AH123" i="2"/>
  <c r="P12" i="2"/>
  <c r="T12" i="2"/>
  <c r="R12" i="2"/>
  <c r="J12" i="2"/>
  <c r="N12" i="2"/>
  <c r="L12" i="2"/>
  <c r="CF346" i="2"/>
  <c r="AV11" i="2"/>
  <c r="CF335" i="2"/>
  <c r="CH335" i="2" s="1"/>
  <c r="AR346" i="2"/>
  <c r="AH346" i="2"/>
  <c r="X346" i="2"/>
  <c r="AJ346" i="2"/>
  <c r="Z346" i="2"/>
  <c r="Z369" i="2" s="1"/>
  <c r="AT346" i="2"/>
  <c r="AB346" i="2"/>
  <c r="AN346" i="2"/>
  <c r="AL346" i="2"/>
  <c r="AP346" i="2"/>
  <c r="AF346" i="2"/>
  <c r="AF369" i="2" s="1"/>
  <c r="AD346" i="2"/>
  <c r="AD369" i="2" s="1"/>
  <c r="CF362" i="2"/>
  <c r="CH296" i="2"/>
  <c r="AV258" i="2"/>
  <c r="CH258" i="2" s="1"/>
  <c r="AV257" i="2"/>
  <c r="BX135" i="2"/>
  <c r="BX246" i="2" s="1"/>
  <c r="AX135" i="2"/>
  <c r="BH135" i="2"/>
  <c r="BJ135" i="2"/>
  <c r="BD135" i="2"/>
  <c r="BF135" i="2"/>
  <c r="BP135" i="2"/>
  <c r="BR135" i="2"/>
  <c r="BL135" i="2"/>
  <c r="BN135" i="2"/>
  <c r="BZ135" i="2"/>
  <c r="BZ246" i="2" s="1"/>
  <c r="CB135" i="2"/>
  <c r="BT135" i="2"/>
  <c r="BV135" i="2"/>
  <c r="AZ135" i="2"/>
  <c r="AZ246" i="2" s="1"/>
  <c r="BB135" i="2"/>
  <c r="CD135" i="2"/>
  <c r="BD367" i="2"/>
  <c r="BX367" i="2"/>
  <c r="BT367" i="2"/>
  <c r="BH367" i="2"/>
  <c r="BB367" i="2"/>
  <c r="BF367" i="2"/>
  <c r="BZ367" i="2"/>
  <c r="CD367" i="2"/>
  <c r="AX367" i="2"/>
  <c r="BR367" i="2"/>
  <c r="BV367" i="2"/>
  <c r="BL367" i="2"/>
  <c r="AZ367" i="2"/>
  <c r="AZ369" i="2" s="1"/>
  <c r="BJ367" i="2"/>
  <c r="BJ369" i="2" s="1"/>
  <c r="BN367" i="2"/>
  <c r="CB367" i="2"/>
  <c r="CB369" i="2" s="1"/>
  <c r="BP367" i="2"/>
  <c r="BP369" i="2" s="1"/>
  <c r="AV348" i="2"/>
  <c r="CH348" i="2" s="1"/>
  <c r="CF357" i="2"/>
  <c r="CH357" i="2" s="1"/>
  <c r="V336" i="2"/>
  <c r="AV365" i="2"/>
  <c r="CH365" i="2" s="1"/>
  <c r="CF363" i="2"/>
  <c r="CH363" i="2" s="1"/>
  <c r="CF343" i="2"/>
  <c r="AV321" i="2"/>
  <c r="CH321" i="2" s="1"/>
  <c r="CF294" i="2"/>
  <c r="CH294" i="2" s="1"/>
  <c r="V316" i="2"/>
  <c r="CH316" i="2" s="1"/>
  <c r="CG369" i="2"/>
  <c r="BL369" i="2"/>
  <c r="BD369" i="2"/>
  <c r="AV269" i="2"/>
  <c r="CF257" i="2"/>
  <c r="BR369" i="2"/>
  <c r="AV244" i="2"/>
  <c r="AV243" i="2"/>
  <c r="CH243" i="2" s="1"/>
  <c r="CF239" i="2"/>
  <c r="AV236" i="2"/>
  <c r="CH236" i="2" s="1"/>
  <c r="CF234" i="2"/>
  <c r="AV203" i="2"/>
  <c r="CF203" i="2"/>
  <c r="CH225" i="2"/>
  <c r="AV195" i="2"/>
  <c r="CH195" i="2" s="1"/>
  <c r="AV191" i="2"/>
  <c r="CH191" i="2" s="1"/>
  <c r="V194" i="2"/>
  <c r="CH194" i="2" s="1"/>
  <c r="AV173" i="2"/>
  <c r="CH173" i="2" s="1"/>
  <c r="CF178" i="2"/>
  <c r="CF114" i="2"/>
  <c r="V190" i="2"/>
  <c r="V148" i="2"/>
  <c r="CH148" i="2" s="1"/>
  <c r="AV168" i="2"/>
  <c r="CH168" i="2" s="1"/>
  <c r="CF146" i="2"/>
  <c r="AD138" i="2"/>
  <c r="AD246" i="2" s="1"/>
  <c r="AR138" i="2"/>
  <c r="AR246" i="2" s="1"/>
  <c r="AP138" i="2"/>
  <c r="AH138" i="2"/>
  <c r="Z138" i="2"/>
  <c r="Z246" i="2" s="1"/>
  <c r="AN138" i="2"/>
  <c r="AJ138" i="2"/>
  <c r="AB138" i="2"/>
  <c r="AF138" i="2"/>
  <c r="AF246" i="2" s="1"/>
  <c r="AT138" i="2"/>
  <c r="AT246" i="2" s="1"/>
  <c r="AL138" i="2"/>
  <c r="X138" i="2"/>
  <c r="CF115" i="2"/>
  <c r="CF55" i="2"/>
  <c r="CF99" i="2"/>
  <c r="CH99" i="2" s="1"/>
  <c r="AV89" i="2"/>
  <c r="CH90" i="2"/>
  <c r="CF67" i="2"/>
  <c r="AV94" i="2"/>
  <c r="CH94" i="2" s="1"/>
  <c r="CF92" i="2"/>
  <c r="CH92" i="2" s="1"/>
  <c r="V72" i="2"/>
  <c r="CH72" i="2" s="1"/>
  <c r="CF70" i="2"/>
  <c r="CH70" i="2" s="1"/>
  <c r="AV53" i="2"/>
  <c r="CF36" i="2"/>
  <c r="CH36" i="2" s="1"/>
  <c r="P34" i="2"/>
  <c r="R34" i="2"/>
  <c r="J34" i="2"/>
  <c r="N34" i="2"/>
  <c r="L34" i="2"/>
  <c r="T34" i="2"/>
  <c r="V11" i="2"/>
  <c r="V28" i="2"/>
  <c r="CF28" i="2"/>
  <c r="AV9" i="2"/>
  <c r="CF349" i="2"/>
  <c r="AV260" i="2"/>
  <c r="CH260" i="2" s="1"/>
  <c r="CH118" i="2"/>
  <c r="CF37" i="2" l="1"/>
  <c r="CH89" i="2"/>
  <c r="CH53" i="2"/>
  <c r="AP246" i="2"/>
  <c r="BT246" i="2"/>
  <c r="AB123" i="2"/>
  <c r="AN246" i="2"/>
  <c r="CH234" i="2"/>
  <c r="BN369" i="2"/>
  <c r="BT369" i="2"/>
  <c r="BB246" i="2"/>
  <c r="CB246" i="2"/>
  <c r="BJ246" i="2"/>
  <c r="AR123" i="2"/>
  <c r="AN123" i="2"/>
  <c r="BD123" i="2"/>
  <c r="CB123" i="2"/>
  <c r="AZ123" i="2"/>
  <c r="R246" i="2"/>
  <c r="CH340" i="2"/>
  <c r="CH151" i="2"/>
  <c r="CH343" i="2"/>
  <c r="AV100" i="2"/>
  <c r="CH192" i="2"/>
  <c r="CH271" i="2"/>
  <c r="CH293" i="2"/>
  <c r="AR369" i="2"/>
  <c r="CF121" i="2"/>
  <c r="CH121" i="2" s="1"/>
  <c r="AB246" i="2"/>
  <c r="BN246" i="2"/>
  <c r="AX246" i="2"/>
  <c r="BR123" i="2"/>
  <c r="BV123" i="2"/>
  <c r="BF123" i="2"/>
  <c r="CH240" i="2"/>
  <c r="J246" i="2"/>
  <c r="AB369" i="2"/>
  <c r="AV327" i="2"/>
  <c r="CH327" i="2" s="1"/>
  <c r="AL369" i="2"/>
  <c r="CH93" i="2"/>
  <c r="AV160" i="2"/>
  <c r="CH160" i="2" s="1"/>
  <c r="CH198" i="2"/>
  <c r="CH97" i="2"/>
  <c r="V157" i="2"/>
  <c r="CH157" i="2" s="1"/>
  <c r="CF280" i="2"/>
  <c r="CH280" i="2" s="1"/>
  <c r="AH246" i="2"/>
  <c r="AJ246" i="2"/>
  <c r="CD246" i="2"/>
  <c r="BL246" i="2"/>
  <c r="BD246" i="2"/>
  <c r="AD123" i="2"/>
  <c r="BT123" i="2"/>
  <c r="CH242" i="2"/>
  <c r="AN369" i="2"/>
  <c r="BB369" i="2"/>
  <c r="BH369" i="2"/>
  <c r="AV37" i="2"/>
  <c r="CH37" i="2" s="1"/>
  <c r="V138" i="2"/>
  <c r="CH220" i="2"/>
  <c r="N246" i="2"/>
  <c r="T246" i="2"/>
  <c r="L246" i="2"/>
  <c r="CH147" i="2"/>
  <c r="CH33" i="2"/>
  <c r="T123" i="2"/>
  <c r="BX123" i="2"/>
  <c r="CH71" i="2"/>
  <c r="V12" i="2"/>
  <c r="BL123" i="2"/>
  <c r="CF15" i="2"/>
  <c r="CH15" i="2" s="1"/>
  <c r="CF160" i="2"/>
  <c r="BR246" i="2"/>
  <c r="R123" i="2"/>
  <c r="BP123" i="2"/>
  <c r="BH123" i="2"/>
  <c r="CH80" i="2"/>
  <c r="AV59" i="2"/>
  <c r="CH59" i="2" s="1"/>
  <c r="CF81" i="2"/>
  <c r="CH114" i="2"/>
  <c r="CH134" i="2"/>
  <c r="CF100" i="2"/>
  <c r="CH100" i="2" s="1"/>
  <c r="CH25" i="2"/>
  <c r="CH55" i="2"/>
  <c r="AV81" i="2"/>
  <c r="P246" i="2"/>
  <c r="CH235" i="2"/>
  <c r="CD369" i="2"/>
  <c r="CH299" i="2"/>
  <c r="CH11" i="2"/>
  <c r="CH115" i="2"/>
  <c r="BV369" i="2"/>
  <c r="CH28" i="2"/>
  <c r="V34" i="2"/>
  <c r="CH34" i="2" s="1"/>
  <c r="AV138" i="2"/>
  <c r="CH138" i="2" s="1"/>
  <c r="CF367" i="2"/>
  <c r="CH367" i="2" s="1"/>
  <c r="BP246" i="2"/>
  <c r="BH246" i="2"/>
  <c r="L123" i="2"/>
  <c r="CH27" i="2"/>
  <c r="V78" i="2"/>
  <c r="CH78" i="2" s="1"/>
  <c r="V56" i="2"/>
  <c r="CH56" i="2" s="1"/>
  <c r="V182" i="2"/>
  <c r="CH182" i="2" s="1"/>
  <c r="CH255" i="2"/>
  <c r="V369" i="2"/>
  <c r="CH349" i="2"/>
  <c r="CH132" i="2"/>
  <c r="CF204" i="2"/>
  <c r="X246" i="2"/>
  <c r="CH67" i="2"/>
  <c r="V103" i="2"/>
  <c r="CH103" i="2" s="1"/>
  <c r="CH239" i="2"/>
  <c r="BZ369" i="2"/>
  <c r="BX369" i="2"/>
  <c r="CH9" i="2"/>
  <c r="AV346" i="2"/>
  <c r="CH346" i="2" s="1"/>
  <c r="X369" i="2"/>
  <c r="J123" i="2"/>
  <c r="AL246" i="2"/>
  <c r="CH190" i="2"/>
  <c r="CH336" i="2"/>
  <c r="BV246" i="2"/>
  <c r="BF246" i="2"/>
  <c r="CF135" i="2"/>
  <c r="CH135" i="2" s="1"/>
  <c r="CH257" i="2"/>
  <c r="N123" i="2"/>
  <c r="P123" i="2"/>
  <c r="AL123" i="2"/>
  <c r="AV12" i="2"/>
  <c r="X123" i="2"/>
  <c r="AJ123" i="2"/>
  <c r="CF12" i="2"/>
  <c r="CF123" i="2" s="1"/>
  <c r="CH69" i="2"/>
  <c r="CH146" i="2"/>
  <c r="AJ369" i="2"/>
  <c r="CF244" i="2"/>
  <c r="CH244" i="2" s="1"/>
  <c r="CH112" i="2"/>
  <c r="V179" i="2"/>
  <c r="CH179" i="2" s="1"/>
  <c r="AV204" i="2"/>
  <c r="CH204" i="2" s="1"/>
  <c r="CH203" i="2"/>
  <c r="CH237" i="2"/>
  <c r="CH269" i="2"/>
  <c r="CH323" i="2"/>
  <c r="CH362" i="2"/>
  <c r="CF261" i="2"/>
  <c r="CH261" i="2" s="1"/>
  <c r="AV369" i="2" l="1"/>
  <c r="AV123" i="2"/>
  <c r="CH81" i="2"/>
  <c r="CF246" i="2"/>
  <c r="CH12" i="2"/>
  <c r="CH123" i="2" s="1"/>
  <c r="AV246" i="2"/>
  <c r="V246" i="2"/>
  <c r="CH369" i="2"/>
  <c r="V123" i="2"/>
  <c r="CF369" i="2"/>
  <c r="CH246" i="2"/>
</calcChain>
</file>

<file path=xl/sharedStrings.xml><?xml version="1.0" encoding="utf-8"?>
<sst xmlns="http://schemas.openxmlformats.org/spreadsheetml/2006/main" count="1377" uniqueCount="167">
  <si>
    <t xml:space="preserve"> </t>
  </si>
  <si>
    <t>Расчет распределения межбюджетного трансферта муниципальным образованиям Ярославской области на 2020 год</t>
  </si>
  <si>
    <t>и плановый период 2021 и 2022 годов</t>
  </si>
  <si>
    <t>от "14" октября  2019 г.</t>
  </si>
  <si>
    <t>Финансовый орган</t>
  </si>
  <si>
    <t>Департамент финансов Ярославской области</t>
  </si>
  <si>
    <t>по ОКТМО</t>
  </si>
  <si>
    <t>78701000</t>
  </si>
  <si>
    <t>Государственная программа</t>
  </si>
  <si>
    <t>Государственная программа "Развитие образования и молодежная политика в Ярославской области"</t>
  </si>
  <si>
    <t>по БК</t>
  </si>
  <si>
    <t>02.0.00.00000</t>
  </si>
  <si>
    <t>Подпрограмма</t>
  </si>
  <si>
    <t>Ведомственная целевая программа департамента образования Ярославской области</t>
  </si>
  <si>
    <t>02.1.00.00000</t>
  </si>
  <si>
    <t>Основное мероприятие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</si>
  <si>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</si>
  <si>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</si>
  <si>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Наименование межбюджетного трансферта</t>
  </si>
  <si>
    <t>Субвенция на организацию образовательного процесса в дошкольных образовательных организациях</t>
  </si>
  <si>
    <t>02.1.02.73110</t>
  </si>
  <si>
    <t>Единица измерения:</t>
  </si>
  <si>
    <t>руб.</t>
  </si>
  <si>
    <t>по ОКЕИ</t>
  </si>
  <si>
    <t>383</t>
  </si>
  <si>
    <t>Документ, утверждающий методику распределения межбюджетного трансферта</t>
  </si>
  <si>
    <t>Закон Ярославской области №70-з от 16.12.2009 О наделении органов местного самоуправления государственными полномочиями Ярославской области</t>
  </si>
  <si>
    <t>(наименование, дата и номер   нормативного правового акта)</t>
  </si>
  <si>
    <t>Алгоритм (формула) расчета  объема межбюджетного трансферта муниципальному образованию Ярославской области</t>
  </si>
  <si>
    <t>1. Распределение межбюджетного трансферта между муниципальными образованиями Ярославской области на 2020 год</t>
  </si>
  <si>
    <t>Наименование муниципального образования</t>
  </si>
  <si>
    <t>Код по ОКТМО</t>
  </si>
  <si>
    <t>Объем межбюджетного трансферта_x000D_
(руб.)</t>
  </si>
  <si>
    <t>1</t>
  </si>
  <si>
    <t>2</t>
  </si>
  <si>
    <t>3</t>
  </si>
  <si>
    <t>Показатели (основные показатели), используемые для расчета (с указанием наименований и единицы измерения)</t>
  </si>
  <si>
    <t>S1</t>
  </si>
  <si>
    <t>S2</t>
  </si>
  <si>
    <t>объем расходов на предоставление услуг по дошкольному образованию детей в соответствии с нормативами, утвержденными Правительством Ярославской области, Рубль</t>
  </si>
  <si>
    <t>объем расходов на выплаты единовременного пособия педагогическим работникам дошкольных образовательных организаций, работающим в сельской местности и малых городах Ярославской области, впервые поступающим на работу или имеющим стаж работы по специальности менее 5 лет, заключившим трудовой договор с организацией в течение 5 лет после окончания образовательной организации среднего профессионального или высшего профессионального образования, Рубль</t>
  </si>
  <si>
    <t>4</t>
  </si>
  <si>
    <t>5</t>
  </si>
  <si>
    <t>городской округ г.Ярославль</t>
  </si>
  <si>
    <t>3242412753</t>
  </si>
  <si>
    <t>0</t>
  </si>
  <si>
    <t>городской округ г.Рыбинск</t>
  </si>
  <si>
    <t>78715000</t>
  </si>
  <si>
    <t>710685513</t>
  </si>
  <si>
    <t>городской округ г.Переславль-Залесский</t>
  </si>
  <si>
    <t>78705000</t>
  </si>
  <si>
    <t>230994897</t>
  </si>
  <si>
    <t>Рыбинский муниципальный район</t>
  </si>
  <si>
    <t>78640000</t>
  </si>
  <si>
    <t>109530194</t>
  </si>
  <si>
    <t>Ростовский муниципальный район</t>
  </si>
  <si>
    <t>78637000</t>
  </si>
  <si>
    <t>238554070</t>
  </si>
  <si>
    <t>Угличский муниципальный район</t>
  </si>
  <si>
    <t>78646000</t>
  </si>
  <si>
    <t>184641747</t>
  </si>
  <si>
    <t>Тутаевский муниципальный район</t>
  </si>
  <si>
    <t>78643000</t>
  </si>
  <si>
    <t>233573695</t>
  </si>
  <si>
    <t>Большесельский муниципальный район</t>
  </si>
  <si>
    <t>78603000</t>
  </si>
  <si>
    <t>28553799</t>
  </si>
  <si>
    <t>Борисоглебский муниципальный район</t>
  </si>
  <si>
    <t>78606000</t>
  </si>
  <si>
    <t>29890002</t>
  </si>
  <si>
    <t>Брейтовский муниципальный район</t>
  </si>
  <si>
    <t>78609000</t>
  </si>
  <si>
    <t>19556432</t>
  </si>
  <si>
    <t>Гаврилов-Ямский муниципальный район</t>
  </si>
  <si>
    <t>78612000</t>
  </si>
  <si>
    <t>111645776</t>
  </si>
  <si>
    <t>Даниловский муниципальный район</t>
  </si>
  <si>
    <t>78615000</t>
  </si>
  <si>
    <t>98119330</t>
  </si>
  <si>
    <t>Любимский муниципальный район</t>
  </si>
  <si>
    <t>78618000</t>
  </si>
  <si>
    <t>32532384</t>
  </si>
  <si>
    <t>Мышкинский муниципальный район</t>
  </si>
  <si>
    <t>78621000</t>
  </si>
  <si>
    <t>44134204</t>
  </si>
  <si>
    <t>Некоузский муниципальный район</t>
  </si>
  <si>
    <t>78623000</t>
  </si>
  <si>
    <t>56021418</t>
  </si>
  <si>
    <t>Некрасовский муниципальный район</t>
  </si>
  <si>
    <t>78626000</t>
  </si>
  <si>
    <t>66922992</t>
  </si>
  <si>
    <t>Первомайский муниципальный район</t>
  </si>
  <si>
    <t>78629000</t>
  </si>
  <si>
    <t>27642266</t>
  </si>
  <si>
    <t>Пошехонский муниципальный район</t>
  </si>
  <si>
    <t>78634000</t>
  </si>
  <si>
    <t>39627344</t>
  </si>
  <si>
    <t>Ярославский муниципальный район</t>
  </si>
  <si>
    <t>78650000</t>
  </si>
  <si>
    <t>225355239</t>
  </si>
  <si>
    <t>Всего</t>
  </si>
  <si>
    <t>5 730 394 055,00</t>
  </si>
  <si>
    <t>2. Распределение межбюджетного трансферта между муниципальными образованиями Ярославской области на 2021 год</t>
  </si>
  <si>
    <t>3. Распределение межбюджетного трансферта между муниципальными образованиями Ярославской области на 2022 год</t>
  </si>
  <si>
    <t>S = S1 + S2, S1 = N x D, S2 = E x P (S2=0)</t>
  </si>
  <si>
    <t xml:space="preserve">Услуга по дошкольному образованию </t>
  </si>
  <si>
    <t>Информация о контингенте воспитанников детских дошкольных учреждений</t>
  </si>
  <si>
    <t>S1 
объем расходов на предоставление услуг по дошкольному образованию детей в соответствии с нормативами, утвержденными Правительством Ярославской области, руб.</t>
  </si>
  <si>
    <t>Городская местность</t>
  </si>
  <si>
    <t>ПГТ, Малый город</t>
  </si>
  <si>
    <t>Сельская местность</t>
  </si>
  <si>
    <t>ГОРОД</t>
  </si>
  <si>
    <t>ПГТ, МАЛЫЙ ГОРОД</t>
  </si>
  <si>
    <t>СЕЛЬСКАЯ МЕСТНОСТЬ</t>
  </si>
  <si>
    <t xml:space="preserve">г. Ярославль </t>
  </si>
  <si>
    <t>г. Рыбинск</t>
  </si>
  <si>
    <t>Ростовский МР</t>
  </si>
  <si>
    <t>г. Переславль</t>
  </si>
  <si>
    <t>Угличский  МР</t>
  </si>
  <si>
    <t>Тутаевский  МР</t>
  </si>
  <si>
    <t>Итого</t>
  </si>
  <si>
    <t>Рыбинский  МР</t>
  </si>
  <si>
    <t>Ростовский  МР</t>
  </si>
  <si>
    <t>Борисоглебский МР</t>
  </si>
  <si>
    <t>Гавр.-Ямский  МР</t>
  </si>
  <si>
    <t>Даниловский  МР</t>
  </si>
  <si>
    <t>Любимский  МР</t>
  </si>
  <si>
    <t>Мышкинский  МР</t>
  </si>
  <si>
    <t>Некрасовский  МР</t>
  </si>
  <si>
    <t>Первомайский  МР</t>
  </si>
  <si>
    <t>Пошехонский  МР</t>
  </si>
  <si>
    <t>Ярославский МР</t>
  </si>
  <si>
    <t>Большесельский МР</t>
  </si>
  <si>
    <t>Брейтовский МР</t>
  </si>
  <si>
    <t>Некоузский МР</t>
  </si>
  <si>
    <t>Первомайский МР</t>
  </si>
  <si>
    <t>Пошехонский МР</t>
  </si>
  <si>
    <t>Количество часов пребывания воспитанников в учреждении в сутки:</t>
  </si>
  <si>
    <t>9 часов</t>
  </si>
  <si>
    <t>в группах общеразвивающей направленности</t>
  </si>
  <si>
    <t>групп</t>
  </si>
  <si>
    <t>детей</t>
  </si>
  <si>
    <t>кроме того дети-инвалиды в них</t>
  </si>
  <si>
    <t>в разновозрастных группах или в малокомплектных сельских доу</t>
  </si>
  <si>
    <t>в группах оздоровительной направленности (в том числе для часто болеющих детей)</t>
  </si>
  <si>
    <t>в группах компенсирующей направленности</t>
  </si>
  <si>
    <t>дети с тяжелыми нарушениями речи</t>
  </si>
  <si>
    <t>слабовидящие дети, дети с ЗПР, дети с умственной отсталостью легкой степени</t>
  </si>
  <si>
    <t>дети с умственной отсталостью умеренной, тяжелой степени, дети с нарушением опорно-двигательного аппарата</t>
  </si>
  <si>
    <t>дети со сложным дефектом</t>
  </si>
  <si>
    <t>дети с иными ОВЗ</t>
  </si>
  <si>
    <t>в группах комбинированной направленности</t>
  </si>
  <si>
    <t>здоровых детей</t>
  </si>
  <si>
    <t>10 часов</t>
  </si>
  <si>
    <t>10,5 часов</t>
  </si>
  <si>
    <t>12 часов</t>
  </si>
  <si>
    <t>13 и более часов</t>
  </si>
  <si>
    <t>В группах кратковре- менного пребывания</t>
  </si>
  <si>
    <t>с режимом работы до 3 часов</t>
  </si>
  <si>
    <t>с режимом работы до 4 часов</t>
  </si>
  <si>
    <t>с режимом работы до 5 часов</t>
  </si>
  <si>
    <t>Получающих дошкольное образование в форме семейного образования</t>
  </si>
  <si>
    <t>ИТОГО</t>
  </si>
  <si>
    <t>кол-во, чел.</t>
  </si>
  <si>
    <t>сумма, руб</t>
  </si>
  <si>
    <t>ВСЕГО количество воспитанников дошкольных образовательных организаций, чел</t>
  </si>
  <si>
    <t>N - норматив бюджетного финансирования предоставления услуг по дошкольному образованию детей,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</si>
</sst>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10" x14ac:knownFonts="1">
    <font>
      <sz val="10"/>
      <name val="Arial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Fill="1"/>
    <xf numFmtId="0" fontId="0" fillId="0" borderId="0" xfId="0" applyFill="1" applyAlignment="1">
      <alignment textRotation="90"/>
    </xf>
    <xf numFmtId="0" fontId="6" fillId="0" borderId="0" xfId="0" applyFont="1" applyFill="1"/>
    <xf numFmtId="0" fontId="6" fillId="0" borderId="0" xfId="0" applyFont="1" applyFill="1" applyAlignment="1">
      <alignment textRotation="90"/>
    </xf>
    <xf numFmtId="0" fontId="7" fillId="0" borderId="7" xfId="0" applyFont="1" applyFill="1" applyBorder="1"/>
    <xf numFmtId="1" fontId="7" fillId="0" borderId="7" xfId="0" applyNumberFormat="1" applyFont="1" applyFill="1" applyBorder="1"/>
    <xf numFmtId="1" fontId="7" fillId="0" borderId="7" xfId="0" applyNumberFormat="1" applyFont="1" applyFill="1" applyBorder="1" applyAlignment="1"/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 applyFill="1" applyAlignment="1">
      <alignment textRotation="90"/>
    </xf>
    <xf numFmtId="0" fontId="7" fillId="0" borderId="7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1" fontId="7" fillId="0" borderId="7" xfId="0" applyNumberFormat="1" applyFont="1" applyFill="1" applyBorder="1" applyAlignment="1">
      <alignment textRotation="90"/>
    </xf>
    <xf numFmtId="3" fontId="7" fillId="0" borderId="7" xfId="0" applyNumberFormat="1" applyFont="1" applyFill="1" applyBorder="1"/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textRotation="90" wrapText="1"/>
    </xf>
    <xf numFmtId="3" fontId="7" fillId="0" borderId="7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/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0" fontId="5" fillId="0" borderId="2" xfId="0" applyFont="1" applyBorder="1" applyAlignment="1">
      <alignment wrapText="1"/>
    </xf>
    <xf numFmtId="0" fontId="5" fillId="0" borderId="6" xfId="0" applyFont="1" applyBorder="1" applyAlignment="1">
      <alignment horizontal="left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textRotation="90" wrapText="1"/>
    </xf>
    <xf numFmtId="0" fontId="7" fillId="0" borderId="7" xfId="0" applyFont="1" applyFill="1" applyBorder="1" applyAlignment="1">
      <alignment horizontal="center" textRotation="90"/>
    </xf>
    <xf numFmtId="0" fontId="7" fillId="0" borderId="7" xfId="0" applyNumberFormat="1" applyFont="1" applyFill="1" applyBorder="1" applyAlignment="1">
      <alignment horizontal="center" vertical="center" textRotation="90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8" xfId="0" applyNumberFormat="1" applyFont="1" applyFill="1" applyBorder="1" applyAlignment="1">
      <alignment horizontal="center" vertical="center" wrapText="1"/>
    </xf>
    <xf numFmtId="0" fontId="7" fillId="0" borderId="19" xfId="0" applyNumberFormat="1" applyFont="1" applyFill="1" applyBorder="1" applyAlignment="1">
      <alignment horizontal="center" vertical="center" wrapText="1"/>
    </xf>
    <xf numFmtId="0" fontId="7" fillId="0" borderId="20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tabSelected="1" view="pageBreakPreview" topLeftCell="A70" zoomScaleNormal="100" zoomScaleSheetLayoutView="100" workbookViewId="0">
      <selection activeCell="C15" sqref="C15:H15"/>
    </sheetView>
  </sheetViews>
  <sheetFormatPr defaultRowHeight="12.75" x14ac:dyDescent="0.2"/>
  <cols>
    <col min="1" max="1" width="32.28515625" customWidth="1"/>
    <col min="2" max="4" width="16.140625" customWidth="1"/>
    <col min="5" max="5" width="22.42578125" customWidth="1"/>
    <col min="6" max="8" width="16.140625" customWidth="1"/>
  </cols>
  <sheetData>
    <row r="1" spans="1:8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8" ht="30.75" customHeight="1" x14ac:dyDescent="0.2">
      <c r="A2" s="36" t="s">
        <v>1</v>
      </c>
      <c r="B2" s="37"/>
      <c r="C2" s="37"/>
      <c r="D2" s="37"/>
      <c r="E2" s="37"/>
      <c r="F2" s="37"/>
      <c r="G2" s="37"/>
      <c r="H2" s="37"/>
    </row>
    <row r="3" spans="1:8" ht="16.7" customHeight="1" x14ac:dyDescent="0.2">
      <c r="A3" s="36" t="s">
        <v>2</v>
      </c>
      <c r="B3" s="37"/>
      <c r="C3" s="37"/>
      <c r="D3" s="37"/>
      <c r="E3" s="37"/>
      <c r="F3" s="37"/>
      <c r="G3" s="37"/>
      <c r="H3" s="37"/>
    </row>
    <row r="4" spans="1:8" x14ac:dyDescent="0.2">
      <c r="A4" s="1" t="s">
        <v>0</v>
      </c>
      <c r="B4" s="1"/>
      <c r="C4" s="1"/>
      <c r="D4" s="1"/>
      <c r="E4" s="1"/>
      <c r="F4" s="1"/>
      <c r="G4" s="1"/>
      <c r="H4" s="1"/>
    </row>
    <row r="5" spans="1:8" ht="13.9" customHeight="1" x14ac:dyDescent="0.2">
      <c r="A5" s="38" t="s">
        <v>3</v>
      </c>
      <c r="B5" s="37"/>
      <c r="C5" s="37"/>
      <c r="D5" s="37"/>
      <c r="E5" s="37"/>
      <c r="F5" s="37"/>
      <c r="G5" s="37"/>
      <c r="H5" s="37"/>
    </row>
    <row r="6" spans="1:8" x14ac:dyDescent="0.2">
      <c r="A6" s="1" t="s">
        <v>0</v>
      </c>
      <c r="B6" s="1"/>
      <c r="C6" s="1"/>
      <c r="D6" s="1"/>
      <c r="E6" s="1"/>
      <c r="F6" s="1"/>
      <c r="G6" s="1"/>
      <c r="H6" s="1"/>
    </row>
    <row r="7" spans="1:8" ht="13.9" customHeight="1" x14ac:dyDescent="0.25">
      <c r="A7" s="39" t="s">
        <v>4</v>
      </c>
      <c r="B7" s="37"/>
      <c r="C7" s="40" t="s">
        <v>5</v>
      </c>
      <c r="D7" s="41"/>
      <c r="E7" s="41"/>
      <c r="F7" s="41"/>
      <c r="G7" s="4" t="s">
        <v>6</v>
      </c>
      <c r="H7" s="5" t="s">
        <v>7</v>
      </c>
    </row>
    <row r="8" spans="1:8" ht="25.7" customHeight="1" x14ac:dyDescent="0.25">
      <c r="A8" s="39" t="s">
        <v>8</v>
      </c>
      <c r="B8" s="37"/>
      <c r="C8" s="40" t="s">
        <v>9</v>
      </c>
      <c r="D8" s="41"/>
      <c r="E8" s="41"/>
      <c r="F8" s="41"/>
      <c r="G8" s="4" t="s">
        <v>10</v>
      </c>
      <c r="H8" s="5" t="s">
        <v>11</v>
      </c>
    </row>
    <row r="9" spans="1:8" ht="25.7" customHeight="1" x14ac:dyDescent="0.25">
      <c r="A9" s="39" t="s">
        <v>12</v>
      </c>
      <c r="B9" s="37"/>
      <c r="C9" s="40" t="s">
        <v>13</v>
      </c>
      <c r="D9" s="41"/>
      <c r="E9" s="41"/>
      <c r="F9" s="41"/>
      <c r="G9" s="4" t="s">
        <v>10</v>
      </c>
      <c r="H9" s="5" t="s">
        <v>14</v>
      </c>
    </row>
    <row r="10" spans="1:8" ht="37.35" customHeight="1" x14ac:dyDescent="0.25">
      <c r="A10" s="39" t="s">
        <v>15</v>
      </c>
      <c r="B10" s="37"/>
      <c r="C10" s="40" t="s">
        <v>16</v>
      </c>
      <c r="D10" s="41"/>
      <c r="E10" s="41"/>
      <c r="F10" s="41"/>
      <c r="G10" s="4" t="s">
        <v>10</v>
      </c>
      <c r="H10" s="5" t="s">
        <v>17</v>
      </c>
    </row>
    <row r="11" spans="1:8" ht="25.7" customHeight="1" x14ac:dyDescent="0.25">
      <c r="A11" s="39" t="s">
        <v>18</v>
      </c>
      <c r="B11" s="37"/>
      <c r="C11" s="40" t="s">
        <v>19</v>
      </c>
      <c r="D11" s="41"/>
      <c r="E11" s="41"/>
      <c r="F11" s="41"/>
      <c r="G11" s="4" t="s">
        <v>10</v>
      </c>
      <c r="H11" s="5" t="s">
        <v>20</v>
      </c>
    </row>
    <row r="12" spans="1:8" ht="13.9" customHeight="1" x14ac:dyDescent="0.2">
      <c r="A12" s="39" t="s">
        <v>21</v>
      </c>
      <c r="B12" s="37"/>
      <c r="C12" s="3" t="s">
        <v>22</v>
      </c>
      <c r="D12" s="3"/>
      <c r="E12" s="3"/>
      <c r="F12" s="3"/>
      <c r="G12" s="4" t="s">
        <v>23</v>
      </c>
      <c r="H12" s="5" t="s">
        <v>24</v>
      </c>
    </row>
    <row r="13" spans="1:8" ht="37.35" customHeight="1" x14ac:dyDescent="0.25">
      <c r="A13" s="39" t="s">
        <v>25</v>
      </c>
      <c r="B13" s="37"/>
      <c r="C13" s="40" t="s">
        <v>26</v>
      </c>
      <c r="D13" s="41"/>
      <c r="E13" s="41"/>
      <c r="F13" s="41"/>
      <c r="G13" s="4"/>
      <c r="H13" s="1"/>
    </row>
    <row r="14" spans="1:8" ht="25.7" customHeight="1" x14ac:dyDescent="0.2">
      <c r="A14" s="1"/>
      <c r="B14" s="1"/>
      <c r="C14" s="42" t="s">
        <v>27</v>
      </c>
      <c r="D14" s="37"/>
      <c r="E14" s="37"/>
      <c r="F14" s="37"/>
      <c r="G14" s="4"/>
      <c r="H14" s="1"/>
    </row>
    <row r="15" spans="1:8" ht="48.95" customHeight="1" x14ac:dyDescent="0.2">
      <c r="A15" s="43" t="s">
        <v>28</v>
      </c>
      <c r="B15" s="37"/>
      <c r="C15" s="39" t="s">
        <v>104</v>
      </c>
      <c r="D15" s="37"/>
      <c r="E15" s="37"/>
      <c r="F15" s="37"/>
      <c r="G15" s="37"/>
      <c r="H15" s="37"/>
    </row>
    <row r="16" spans="1:8" x14ac:dyDescent="0.2">
      <c r="A16" s="1" t="s">
        <v>0</v>
      </c>
      <c r="B16" s="1"/>
      <c r="C16" s="2"/>
      <c r="D16" s="2"/>
      <c r="E16" s="2"/>
      <c r="F16" s="2"/>
      <c r="G16" s="2"/>
      <c r="H16" s="2"/>
    </row>
    <row r="17" spans="1:7" ht="25.7" customHeight="1" x14ac:dyDescent="0.2">
      <c r="A17" s="44" t="s">
        <v>29</v>
      </c>
      <c r="B17" s="37"/>
      <c r="C17" s="37"/>
      <c r="D17" s="37"/>
      <c r="E17" s="37"/>
      <c r="F17" s="37"/>
      <c r="G17" s="37"/>
    </row>
    <row r="18" spans="1:7" ht="60.6" customHeight="1" x14ac:dyDescent="0.25">
      <c r="A18" s="45" t="s">
        <v>30</v>
      </c>
      <c r="B18" s="45" t="s">
        <v>31</v>
      </c>
      <c r="C18" s="45" t="s">
        <v>32</v>
      </c>
      <c r="D18" s="45" t="s">
        <v>36</v>
      </c>
      <c r="E18" s="48"/>
    </row>
    <row r="19" spans="1:7" ht="13.9" customHeight="1" x14ac:dyDescent="0.2">
      <c r="A19" s="46"/>
      <c r="B19" s="46"/>
      <c r="C19" s="46"/>
      <c r="D19" s="6" t="s">
        <v>37</v>
      </c>
      <c r="E19" s="6" t="s">
        <v>38</v>
      </c>
    </row>
    <row r="20" spans="1:7" ht="318.75" x14ac:dyDescent="0.2">
      <c r="A20" s="47"/>
      <c r="B20" s="47"/>
      <c r="C20" s="47"/>
      <c r="D20" s="6" t="s">
        <v>39</v>
      </c>
      <c r="E20" s="6" t="s">
        <v>40</v>
      </c>
    </row>
    <row r="21" spans="1:7" x14ac:dyDescent="0.2">
      <c r="A21" s="6" t="s">
        <v>33</v>
      </c>
      <c r="B21" s="6" t="s">
        <v>34</v>
      </c>
      <c r="C21" s="6" t="s">
        <v>35</v>
      </c>
      <c r="D21" s="6" t="s">
        <v>41</v>
      </c>
      <c r="E21" s="6" t="s">
        <v>42</v>
      </c>
    </row>
    <row r="22" spans="1:7" x14ac:dyDescent="0.2">
      <c r="A22" s="7" t="s">
        <v>43</v>
      </c>
      <c r="B22" s="6" t="s">
        <v>7</v>
      </c>
      <c r="C22" s="8">
        <v>3242412753</v>
      </c>
      <c r="D22" s="6" t="s">
        <v>44</v>
      </c>
      <c r="E22" s="6" t="s">
        <v>45</v>
      </c>
      <c r="F22" s="35"/>
    </row>
    <row r="23" spans="1:7" x14ac:dyDescent="0.2">
      <c r="A23" s="7" t="s">
        <v>46</v>
      </c>
      <c r="B23" s="6" t="s">
        <v>47</v>
      </c>
      <c r="C23" s="8">
        <v>710685513</v>
      </c>
      <c r="D23" s="6" t="s">
        <v>48</v>
      </c>
      <c r="E23" s="6" t="s">
        <v>45</v>
      </c>
      <c r="F23" s="35"/>
    </row>
    <row r="24" spans="1:7" ht="25.5" x14ac:dyDescent="0.2">
      <c r="A24" s="7" t="s">
        <v>49</v>
      </c>
      <c r="B24" s="6" t="s">
        <v>50</v>
      </c>
      <c r="C24" s="8">
        <v>230994897</v>
      </c>
      <c r="D24" s="6" t="s">
        <v>51</v>
      </c>
      <c r="E24" s="6" t="s">
        <v>45</v>
      </c>
      <c r="F24" s="35"/>
    </row>
    <row r="25" spans="1:7" x14ac:dyDescent="0.2">
      <c r="A25" s="7" t="s">
        <v>52</v>
      </c>
      <c r="B25" s="6" t="s">
        <v>53</v>
      </c>
      <c r="C25" s="8">
        <v>109530194</v>
      </c>
      <c r="D25" s="6" t="s">
        <v>54</v>
      </c>
      <c r="E25" s="6" t="s">
        <v>45</v>
      </c>
      <c r="F25" s="35"/>
    </row>
    <row r="26" spans="1:7" x14ac:dyDescent="0.2">
      <c r="A26" s="7" t="s">
        <v>55</v>
      </c>
      <c r="B26" s="6" t="s">
        <v>56</v>
      </c>
      <c r="C26" s="8">
        <v>238554070</v>
      </c>
      <c r="D26" s="6" t="s">
        <v>57</v>
      </c>
      <c r="E26" s="6" t="s">
        <v>45</v>
      </c>
      <c r="F26" s="35"/>
    </row>
    <row r="27" spans="1:7" x14ac:dyDescent="0.2">
      <c r="A27" s="7" t="s">
        <v>58</v>
      </c>
      <c r="B27" s="6" t="s">
        <v>59</v>
      </c>
      <c r="C27" s="8">
        <v>184641747</v>
      </c>
      <c r="D27" s="6" t="s">
        <v>60</v>
      </c>
      <c r="E27" s="6" t="s">
        <v>45</v>
      </c>
      <c r="F27" s="35"/>
    </row>
    <row r="28" spans="1:7" x14ac:dyDescent="0.2">
      <c r="A28" s="7" t="s">
        <v>61</v>
      </c>
      <c r="B28" s="6" t="s">
        <v>62</v>
      </c>
      <c r="C28" s="8">
        <v>233573695</v>
      </c>
      <c r="D28" s="6" t="s">
        <v>63</v>
      </c>
      <c r="E28" s="6" t="s">
        <v>45</v>
      </c>
      <c r="F28" s="35"/>
    </row>
    <row r="29" spans="1:7" ht="25.5" x14ac:dyDescent="0.2">
      <c r="A29" s="7" t="s">
        <v>64</v>
      </c>
      <c r="B29" s="6" t="s">
        <v>65</v>
      </c>
      <c r="C29" s="8">
        <v>28553799</v>
      </c>
      <c r="D29" s="6" t="s">
        <v>66</v>
      </c>
      <c r="E29" s="6" t="s">
        <v>45</v>
      </c>
      <c r="F29" s="35"/>
    </row>
    <row r="30" spans="1:7" ht="25.5" x14ac:dyDescent="0.2">
      <c r="A30" s="7" t="s">
        <v>67</v>
      </c>
      <c r="B30" s="6" t="s">
        <v>68</v>
      </c>
      <c r="C30" s="8">
        <v>29890002</v>
      </c>
      <c r="D30" s="6" t="s">
        <v>69</v>
      </c>
      <c r="E30" s="6" t="s">
        <v>45</v>
      </c>
      <c r="F30" s="35"/>
    </row>
    <row r="31" spans="1:7" x14ac:dyDescent="0.2">
      <c r="A31" s="7" t="s">
        <v>70</v>
      </c>
      <c r="B31" s="6" t="s">
        <v>71</v>
      </c>
      <c r="C31" s="8">
        <v>19556432</v>
      </c>
      <c r="D31" s="6" t="s">
        <v>72</v>
      </c>
      <c r="E31" s="6" t="s">
        <v>45</v>
      </c>
      <c r="F31" s="35"/>
    </row>
    <row r="32" spans="1:7" ht="25.5" x14ac:dyDescent="0.2">
      <c r="A32" s="7" t="s">
        <v>73</v>
      </c>
      <c r="B32" s="6" t="s">
        <v>74</v>
      </c>
      <c r="C32" s="8">
        <v>111645776</v>
      </c>
      <c r="D32" s="6" t="s">
        <v>75</v>
      </c>
      <c r="E32" s="6" t="s">
        <v>45</v>
      </c>
      <c r="F32" s="35"/>
    </row>
    <row r="33" spans="1:7" x14ac:dyDescent="0.2">
      <c r="A33" s="7" t="s">
        <v>76</v>
      </c>
      <c r="B33" s="6" t="s">
        <v>77</v>
      </c>
      <c r="C33" s="8">
        <v>98119330</v>
      </c>
      <c r="D33" s="6" t="s">
        <v>78</v>
      </c>
      <c r="E33" s="6" t="s">
        <v>45</v>
      </c>
      <c r="F33" s="35"/>
    </row>
    <row r="34" spans="1:7" x14ac:dyDescent="0.2">
      <c r="A34" s="7" t="s">
        <v>79</v>
      </c>
      <c r="B34" s="6" t="s">
        <v>80</v>
      </c>
      <c r="C34" s="8">
        <v>32532384</v>
      </c>
      <c r="D34" s="6" t="s">
        <v>81</v>
      </c>
      <c r="E34" s="6" t="s">
        <v>45</v>
      </c>
      <c r="F34" s="35"/>
    </row>
    <row r="35" spans="1:7" x14ac:dyDescent="0.2">
      <c r="A35" s="7" t="s">
        <v>82</v>
      </c>
      <c r="B35" s="6" t="s">
        <v>83</v>
      </c>
      <c r="C35" s="8">
        <v>44134204</v>
      </c>
      <c r="D35" s="6" t="s">
        <v>84</v>
      </c>
      <c r="E35" s="6" t="s">
        <v>45</v>
      </c>
      <c r="F35" s="35"/>
    </row>
    <row r="36" spans="1:7" x14ac:dyDescent="0.2">
      <c r="A36" s="7" t="s">
        <v>85</v>
      </c>
      <c r="B36" s="6" t="s">
        <v>86</v>
      </c>
      <c r="C36" s="8">
        <v>56021418</v>
      </c>
      <c r="D36" s="6" t="s">
        <v>87</v>
      </c>
      <c r="E36" s="6" t="s">
        <v>45</v>
      </c>
      <c r="F36" s="35"/>
    </row>
    <row r="37" spans="1:7" x14ac:dyDescent="0.2">
      <c r="A37" s="7" t="s">
        <v>88</v>
      </c>
      <c r="B37" s="6" t="s">
        <v>89</v>
      </c>
      <c r="C37" s="8">
        <v>66922992</v>
      </c>
      <c r="D37" s="6" t="s">
        <v>90</v>
      </c>
      <c r="E37" s="6" t="s">
        <v>45</v>
      </c>
      <c r="F37" s="35"/>
    </row>
    <row r="38" spans="1:7" ht="25.5" x14ac:dyDescent="0.2">
      <c r="A38" s="7" t="s">
        <v>91</v>
      </c>
      <c r="B38" s="6" t="s">
        <v>92</v>
      </c>
      <c r="C38" s="8">
        <v>27642266</v>
      </c>
      <c r="D38" s="6" t="s">
        <v>93</v>
      </c>
      <c r="E38" s="6" t="s">
        <v>45</v>
      </c>
      <c r="F38" s="35"/>
    </row>
    <row r="39" spans="1:7" x14ac:dyDescent="0.2">
      <c r="A39" s="7" t="s">
        <v>94</v>
      </c>
      <c r="B39" s="6" t="s">
        <v>95</v>
      </c>
      <c r="C39" s="8">
        <v>39627344</v>
      </c>
      <c r="D39" s="6" t="s">
        <v>96</v>
      </c>
      <c r="E39" s="6" t="s">
        <v>45</v>
      </c>
      <c r="F39" s="35"/>
    </row>
    <row r="40" spans="1:7" x14ac:dyDescent="0.2">
      <c r="A40" s="7" t="s">
        <v>97</v>
      </c>
      <c r="B40" s="6" t="s">
        <v>98</v>
      </c>
      <c r="C40" s="8">
        <v>225355239</v>
      </c>
      <c r="D40" s="6" t="s">
        <v>99</v>
      </c>
      <c r="E40" s="6" t="s">
        <v>45</v>
      </c>
      <c r="F40" s="35"/>
    </row>
    <row r="41" spans="1:7" ht="13.9" customHeight="1" x14ac:dyDescent="0.25">
      <c r="A41" s="49" t="s">
        <v>100</v>
      </c>
      <c r="B41" s="48"/>
      <c r="C41" s="9" t="s">
        <v>101</v>
      </c>
      <c r="D41" s="5"/>
      <c r="E41" s="5"/>
      <c r="F41" s="35"/>
    </row>
    <row r="42" spans="1:7" x14ac:dyDescent="0.2">
      <c r="A42" s="10" t="s">
        <v>0</v>
      </c>
    </row>
    <row r="43" spans="1:7" ht="25.7" customHeight="1" x14ac:dyDescent="0.2">
      <c r="A43" s="44" t="s">
        <v>102</v>
      </c>
      <c r="B43" s="37"/>
      <c r="C43" s="37"/>
      <c r="D43" s="37"/>
      <c r="E43" s="37"/>
      <c r="F43" s="37"/>
      <c r="G43" s="37"/>
    </row>
    <row r="44" spans="1:7" ht="60.6" customHeight="1" x14ac:dyDescent="0.25">
      <c r="A44" s="45" t="s">
        <v>30</v>
      </c>
      <c r="B44" s="45" t="s">
        <v>31</v>
      </c>
      <c r="C44" s="45" t="s">
        <v>32</v>
      </c>
      <c r="D44" s="45" t="s">
        <v>36</v>
      </c>
      <c r="E44" s="48"/>
    </row>
    <row r="45" spans="1:7" ht="13.9" customHeight="1" x14ac:dyDescent="0.2">
      <c r="A45" s="46"/>
      <c r="B45" s="46"/>
      <c r="C45" s="46"/>
      <c r="D45" s="6" t="s">
        <v>37</v>
      </c>
      <c r="E45" s="6" t="s">
        <v>38</v>
      </c>
    </row>
    <row r="46" spans="1:7" ht="318.75" x14ac:dyDescent="0.2">
      <c r="A46" s="47"/>
      <c r="B46" s="47"/>
      <c r="C46" s="47"/>
      <c r="D46" s="6" t="s">
        <v>39</v>
      </c>
      <c r="E46" s="6" t="s">
        <v>40</v>
      </c>
    </row>
    <row r="47" spans="1:7" x14ac:dyDescent="0.2">
      <c r="A47" s="6" t="s">
        <v>33</v>
      </c>
      <c r="B47" s="6" t="s">
        <v>34</v>
      </c>
      <c r="C47" s="6" t="s">
        <v>35</v>
      </c>
      <c r="D47" s="6" t="s">
        <v>41</v>
      </c>
      <c r="E47" s="6" t="s">
        <v>42</v>
      </c>
    </row>
    <row r="48" spans="1:7" x14ac:dyDescent="0.2">
      <c r="A48" s="7" t="s">
        <v>43</v>
      </c>
      <c r="B48" s="6" t="s">
        <v>7</v>
      </c>
      <c r="C48" s="8">
        <v>3242412753</v>
      </c>
      <c r="D48" s="6" t="s">
        <v>44</v>
      </c>
      <c r="E48" s="6" t="s">
        <v>45</v>
      </c>
    </row>
    <row r="49" spans="1:5" x14ac:dyDescent="0.2">
      <c r="A49" s="7" t="s">
        <v>46</v>
      </c>
      <c r="B49" s="6" t="s">
        <v>47</v>
      </c>
      <c r="C49" s="8">
        <v>710685513</v>
      </c>
      <c r="D49" s="6" t="s">
        <v>48</v>
      </c>
      <c r="E49" s="6" t="s">
        <v>45</v>
      </c>
    </row>
    <row r="50" spans="1:5" ht="25.5" x14ac:dyDescent="0.2">
      <c r="A50" s="7" t="s">
        <v>49</v>
      </c>
      <c r="B50" s="6" t="s">
        <v>50</v>
      </c>
      <c r="C50" s="8">
        <v>230994897</v>
      </c>
      <c r="D50" s="6" t="s">
        <v>51</v>
      </c>
      <c r="E50" s="6" t="s">
        <v>45</v>
      </c>
    </row>
    <row r="51" spans="1:5" x14ac:dyDescent="0.2">
      <c r="A51" s="7" t="s">
        <v>52</v>
      </c>
      <c r="B51" s="6" t="s">
        <v>53</v>
      </c>
      <c r="C51" s="8">
        <v>109530194</v>
      </c>
      <c r="D51" s="6" t="s">
        <v>54</v>
      </c>
      <c r="E51" s="6" t="s">
        <v>45</v>
      </c>
    </row>
    <row r="52" spans="1:5" x14ac:dyDescent="0.2">
      <c r="A52" s="7" t="s">
        <v>55</v>
      </c>
      <c r="B52" s="6" t="s">
        <v>56</v>
      </c>
      <c r="C52" s="8">
        <v>238554070</v>
      </c>
      <c r="D52" s="6" t="s">
        <v>57</v>
      </c>
      <c r="E52" s="6" t="s">
        <v>45</v>
      </c>
    </row>
    <row r="53" spans="1:5" x14ac:dyDescent="0.2">
      <c r="A53" s="7" t="s">
        <v>58</v>
      </c>
      <c r="B53" s="6" t="s">
        <v>59</v>
      </c>
      <c r="C53" s="8">
        <v>184641747</v>
      </c>
      <c r="D53" s="6" t="s">
        <v>60</v>
      </c>
      <c r="E53" s="6" t="s">
        <v>45</v>
      </c>
    </row>
    <row r="54" spans="1:5" x14ac:dyDescent="0.2">
      <c r="A54" s="7" t="s">
        <v>61</v>
      </c>
      <c r="B54" s="6" t="s">
        <v>62</v>
      </c>
      <c r="C54" s="8">
        <v>233573695</v>
      </c>
      <c r="D54" s="6" t="s">
        <v>63</v>
      </c>
      <c r="E54" s="6" t="s">
        <v>45</v>
      </c>
    </row>
    <row r="55" spans="1:5" ht="25.5" x14ac:dyDescent="0.2">
      <c r="A55" s="7" t="s">
        <v>64</v>
      </c>
      <c r="B55" s="6" t="s">
        <v>65</v>
      </c>
      <c r="C55" s="8">
        <v>28553799</v>
      </c>
      <c r="D55" s="6" t="s">
        <v>66</v>
      </c>
      <c r="E55" s="6" t="s">
        <v>45</v>
      </c>
    </row>
    <row r="56" spans="1:5" ht="25.5" x14ac:dyDescent="0.2">
      <c r="A56" s="7" t="s">
        <v>67</v>
      </c>
      <c r="B56" s="6" t="s">
        <v>68</v>
      </c>
      <c r="C56" s="8">
        <v>29890002</v>
      </c>
      <c r="D56" s="6" t="s">
        <v>69</v>
      </c>
      <c r="E56" s="6" t="s">
        <v>45</v>
      </c>
    </row>
    <row r="57" spans="1:5" x14ac:dyDescent="0.2">
      <c r="A57" s="7" t="s">
        <v>70</v>
      </c>
      <c r="B57" s="6" t="s">
        <v>71</v>
      </c>
      <c r="C57" s="8">
        <v>19556432</v>
      </c>
      <c r="D57" s="6" t="s">
        <v>72</v>
      </c>
      <c r="E57" s="6" t="s">
        <v>45</v>
      </c>
    </row>
    <row r="58" spans="1:5" ht="25.5" x14ac:dyDescent="0.2">
      <c r="A58" s="7" t="s">
        <v>73</v>
      </c>
      <c r="B58" s="6" t="s">
        <v>74</v>
      </c>
      <c r="C58" s="8">
        <v>111645776</v>
      </c>
      <c r="D58" s="6" t="s">
        <v>75</v>
      </c>
      <c r="E58" s="6" t="s">
        <v>45</v>
      </c>
    </row>
    <row r="59" spans="1:5" x14ac:dyDescent="0.2">
      <c r="A59" s="7" t="s">
        <v>76</v>
      </c>
      <c r="B59" s="6" t="s">
        <v>77</v>
      </c>
      <c r="C59" s="8">
        <v>98119330</v>
      </c>
      <c r="D59" s="6" t="s">
        <v>78</v>
      </c>
      <c r="E59" s="6" t="s">
        <v>45</v>
      </c>
    </row>
    <row r="60" spans="1:5" x14ac:dyDescent="0.2">
      <c r="A60" s="7" t="s">
        <v>79</v>
      </c>
      <c r="B60" s="6" t="s">
        <v>80</v>
      </c>
      <c r="C60" s="8">
        <v>32532384</v>
      </c>
      <c r="D60" s="6" t="s">
        <v>81</v>
      </c>
      <c r="E60" s="6" t="s">
        <v>45</v>
      </c>
    </row>
    <row r="61" spans="1:5" x14ac:dyDescent="0.2">
      <c r="A61" s="7" t="s">
        <v>82</v>
      </c>
      <c r="B61" s="6" t="s">
        <v>83</v>
      </c>
      <c r="C61" s="8">
        <v>44134204</v>
      </c>
      <c r="D61" s="6" t="s">
        <v>84</v>
      </c>
      <c r="E61" s="6" t="s">
        <v>45</v>
      </c>
    </row>
    <row r="62" spans="1:5" x14ac:dyDescent="0.2">
      <c r="A62" s="7" t="s">
        <v>85</v>
      </c>
      <c r="B62" s="6" t="s">
        <v>86</v>
      </c>
      <c r="C62" s="8">
        <v>56021418</v>
      </c>
      <c r="D62" s="6" t="s">
        <v>87</v>
      </c>
      <c r="E62" s="6" t="s">
        <v>45</v>
      </c>
    </row>
    <row r="63" spans="1:5" x14ac:dyDescent="0.2">
      <c r="A63" s="7" t="s">
        <v>88</v>
      </c>
      <c r="B63" s="6" t="s">
        <v>89</v>
      </c>
      <c r="C63" s="8">
        <v>66922992</v>
      </c>
      <c r="D63" s="6" t="s">
        <v>90</v>
      </c>
      <c r="E63" s="6" t="s">
        <v>45</v>
      </c>
    </row>
    <row r="64" spans="1:5" ht="25.5" x14ac:dyDescent="0.2">
      <c r="A64" s="7" t="s">
        <v>91</v>
      </c>
      <c r="B64" s="6" t="s">
        <v>92</v>
      </c>
      <c r="C64" s="8">
        <v>27642266</v>
      </c>
      <c r="D64" s="6" t="s">
        <v>93</v>
      </c>
      <c r="E64" s="6" t="s">
        <v>45</v>
      </c>
    </row>
    <row r="65" spans="1:7" x14ac:dyDescent="0.2">
      <c r="A65" s="7" t="s">
        <v>94</v>
      </c>
      <c r="B65" s="6" t="s">
        <v>95</v>
      </c>
      <c r="C65" s="8">
        <v>39627344</v>
      </c>
      <c r="D65" s="6" t="s">
        <v>96</v>
      </c>
      <c r="E65" s="6" t="s">
        <v>45</v>
      </c>
    </row>
    <row r="66" spans="1:7" x14ac:dyDescent="0.2">
      <c r="A66" s="7" t="s">
        <v>97</v>
      </c>
      <c r="B66" s="6" t="s">
        <v>98</v>
      </c>
      <c r="C66" s="8">
        <v>225355239</v>
      </c>
      <c r="D66" s="6" t="s">
        <v>99</v>
      </c>
      <c r="E66" s="6" t="s">
        <v>45</v>
      </c>
    </row>
    <row r="67" spans="1:7" ht="13.9" customHeight="1" x14ac:dyDescent="0.25">
      <c r="A67" s="49" t="s">
        <v>100</v>
      </c>
      <c r="B67" s="48"/>
      <c r="C67" s="9" t="s">
        <v>101</v>
      </c>
      <c r="D67" s="11"/>
      <c r="E67" s="11"/>
    </row>
    <row r="68" spans="1:7" x14ac:dyDescent="0.2">
      <c r="A68" s="10" t="s">
        <v>0</v>
      </c>
    </row>
    <row r="69" spans="1:7" ht="25.7" customHeight="1" x14ac:dyDescent="0.2">
      <c r="A69" s="44" t="s">
        <v>103</v>
      </c>
      <c r="B69" s="37"/>
      <c r="C69" s="37"/>
      <c r="D69" s="37"/>
      <c r="E69" s="37"/>
      <c r="F69" s="37"/>
      <c r="G69" s="37"/>
    </row>
    <row r="70" spans="1:7" ht="60.6" customHeight="1" x14ac:dyDescent="0.25">
      <c r="A70" s="45" t="s">
        <v>30</v>
      </c>
      <c r="B70" s="45" t="s">
        <v>31</v>
      </c>
      <c r="C70" s="45" t="s">
        <v>32</v>
      </c>
      <c r="D70" s="45" t="s">
        <v>36</v>
      </c>
      <c r="E70" s="48"/>
    </row>
    <row r="71" spans="1:7" ht="13.9" customHeight="1" x14ac:dyDescent="0.2">
      <c r="A71" s="46"/>
      <c r="B71" s="46"/>
      <c r="C71" s="46"/>
      <c r="D71" s="6" t="s">
        <v>37</v>
      </c>
      <c r="E71" s="6" t="s">
        <v>38</v>
      </c>
    </row>
    <row r="72" spans="1:7" ht="318.75" x14ac:dyDescent="0.2">
      <c r="A72" s="47"/>
      <c r="B72" s="47"/>
      <c r="C72" s="47"/>
      <c r="D72" s="6" t="s">
        <v>39</v>
      </c>
      <c r="E72" s="6" t="s">
        <v>40</v>
      </c>
    </row>
    <row r="73" spans="1:7" x14ac:dyDescent="0.2">
      <c r="A73" s="6" t="s">
        <v>33</v>
      </c>
      <c r="B73" s="6" t="s">
        <v>34</v>
      </c>
      <c r="C73" s="6" t="s">
        <v>35</v>
      </c>
      <c r="D73" s="6" t="s">
        <v>41</v>
      </c>
      <c r="E73" s="6" t="s">
        <v>42</v>
      </c>
    </row>
    <row r="74" spans="1:7" x14ac:dyDescent="0.2">
      <c r="A74" s="7" t="s">
        <v>43</v>
      </c>
      <c r="B74" s="6" t="s">
        <v>7</v>
      </c>
      <c r="C74" s="8">
        <v>3242412753</v>
      </c>
      <c r="D74" s="6" t="s">
        <v>44</v>
      </c>
      <c r="E74" s="6" t="s">
        <v>45</v>
      </c>
    </row>
    <row r="75" spans="1:7" x14ac:dyDescent="0.2">
      <c r="A75" s="7" t="s">
        <v>46</v>
      </c>
      <c r="B75" s="6" t="s">
        <v>47</v>
      </c>
      <c r="C75" s="8">
        <v>710685513</v>
      </c>
      <c r="D75" s="6" t="s">
        <v>48</v>
      </c>
      <c r="E75" s="6" t="s">
        <v>45</v>
      </c>
    </row>
    <row r="76" spans="1:7" ht="25.5" x14ac:dyDescent="0.2">
      <c r="A76" s="7" t="s">
        <v>49</v>
      </c>
      <c r="B76" s="6" t="s">
        <v>50</v>
      </c>
      <c r="C76" s="8">
        <v>230994897</v>
      </c>
      <c r="D76" s="6" t="s">
        <v>51</v>
      </c>
      <c r="E76" s="6" t="s">
        <v>45</v>
      </c>
    </row>
    <row r="77" spans="1:7" x14ac:dyDescent="0.2">
      <c r="A77" s="7" t="s">
        <v>52</v>
      </c>
      <c r="B77" s="6" t="s">
        <v>53</v>
      </c>
      <c r="C77" s="8">
        <v>109530194</v>
      </c>
      <c r="D77" s="6" t="s">
        <v>54</v>
      </c>
      <c r="E77" s="6" t="s">
        <v>45</v>
      </c>
    </row>
    <row r="78" spans="1:7" x14ac:dyDescent="0.2">
      <c r="A78" s="7" t="s">
        <v>55</v>
      </c>
      <c r="B78" s="6" t="s">
        <v>56</v>
      </c>
      <c r="C78" s="8">
        <v>238554070</v>
      </c>
      <c r="D78" s="6" t="s">
        <v>57</v>
      </c>
      <c r="E78" s="6" t="s">
        <v>45</v>
      </c>
    </row>
    <row r="79" spans="1:7" x14ac:dyDescent="0.2">
      <c r="A79" s="7" t="s">
        <v>58</v>
      </c>
      <c r="B79" s="6" t="s">
        <v>59</v>
      </c>
      <c r="C79" s="8">
        <v>184641747</v>
      </c>
      <c r="D79" s="6" t="s">
        <v>60</v>
      </c>
      <c r="E79" s="6" t="s">
        <v>45</v>
      </c>
    </row>
    <row r="80" spans="1:7" x14ac:dyDescent="0.2">
      <c r="A80" s="7" t="s">
        <v>61</v>
      </c>
      <c r="B80" s="6" t="s">
        <v>62</v>
      </c>
      <c r="C80" s="8">
        <v>233573695</v>
      </c>
      <c r="D80" s="6" t="s">
        <v>63</v>
      </c>
      <c r="E80" s="6" t="s">
        <v>45</v>
      </c>
    </row>
    <row r="81" spans="1:7" ht="25.5" x14ac:dyDescent="0.2">
      <c r="A81" s="7" t="s">
        <v>64</v>
      </c>
      <c r="B81" s="6" t="s">
        <v>65</v>
      </c>
      <c r="C81" s="8">
        <v>28553799</v>
      </c>
      <c r="D81" s="6" t="s">
        <v>66</v>
      </c>
      <c r="E81" s="6" t="s">
        <v>45</v>
      </c>
    </row>
    <row r="82" spans="1:7" ht="25.5" x14ac:dyDescent="0.2">
      <c r="A82" s="7" t="s">
        <v>67</v>
      </c>
      <c r="B82" s="6" t="s">
        <v>68</v>
      </c>
      <c r="C82" s="8">
        <v>29890002</v>
      </c>
      <c r="D82" s="6" t="s">
        <v>69</v>
      </c>
      <c r="E82" s="6" t="s">
        <v>45</v>
      </c>
    </row>
    <row r="83" spans="1:7" x14ac:dyDescent="0.2">
      <c r="A83" s="7" t="s">
        <v>70</v>
      </c>
      <c r="B83" s="6" t="s">
        <v>71</v>
      </c>
      <c r="C83" s="8">
        <v>19556432</v>
      </c>
      <c r="D83" s="6" t="s">
        <v>72</v>
      </c>
      <c r="E83" s="6" t="s">
        <v>45</v>
      </c>
    </row>
    <row r="84" spans="1:7" ht="25.5" x14ac:dyDescent="0.2">
      <c r="A84" s="7" t="s">
        <v>73</v>
      </c>
      <c r="B84" s="6" t="s">
        <v>74</v>
      </c>
      <c r="C84" s="8">
        <v>111645776</v>
      </c>
      <c r="D84" s="6" t="s">
        <v>75</v>
      </c>
      <c r="E84" s="6" t="s">
        <v>45</v>
      </c>
    </row>
    <row r="85" spans="1:7" x14ac:dyDescent="0.2">
      <c r="A85" s="7" t="s">
        <v>76</v>
      </c>
      <c r="B85" s="6" t="s">
        <v>77</v>
      </c>
      <c r="C85" s="8">
        <v>98119330</v>
      </c>
      <c r="D85" s="6" t="s">
        <v>78</v>
      </c>
      <c r="E85" s="6" t="s">
        <v>45</v>
      </c>
    </row>
    <row r="86" spans="1:7" x14ac:dyDescent="0.2">
      <c r="A86" s="7" t="s">
        <v>79</v>
      </c>
      <c r="B86" s="6" t="s">
        <v>80</v>
      </c>
      <c r="C86" s="8">
        <v>32532384</v>
      </c>
      <c r="D86" s="6" t="s">
        <v>81</v>
      </c>
      <c r="E86" s="6" t="s">
        <v>45</v>
      </c>
    </row>
    <row r="87" spans="1:7" x14ac:dyDescent="0.2">
      <c r="A87" s="7" t="s">
        <v>82</v>
      </c>
      <c r="B87" s="6" t="s">
        <v>83</v>
      </c>
      <c r="C87" s="8">
        <v>44134204</v>
      </c>
      <c r="D87" s="6" t="s">
        <v>84</v>
      </c>
      <c r="E87" s="6" t="s">
        <v>45</v>
      </c>
    </row>
    <row r="88" spans="1:7" x14ac:dyDescent="0.2">
      <c r="A88" s="7" t="s">
        <v>85</v>
      </c>
      <c r="B88" s="6" t="s">
        <v>86</v>
      </c>
      <c r="C88" s="8">
        <v>56021418</v>
      </c>
      <c r="D88" s="6" t="s">
        <v>87</v>
      </c>
      <c r="E88" s="6" t="s">
        <v>45</v>
      </c>
    </row>
    <row r="89" spans="1:7" x14ac:dyDescent="0.2">
      <c r="A89" s="7" t="s">
        <v>88</v>
      </c>
      <c r="B89" s="6" t="s">
        <v>89</v>
      </c>
      <c r="C89" s="8">
        <v>66922992</v>
      </c>
      <c r="D89" s="6" t="s">
        <v>90</v>
      </c>
      <c r="E89" s="6" t="s">
        <v>45</v>
      </c>
    </row>
    <row r="90" spans="1:7" ht="25.5" x14ac:dyDescent="0.2">
      <c r="A90" s="7" t="s">
        <v>91</v>
      </c>
      <c r="B90" s="6" t="s">
        <v>92</v>
      </c>
      <c r="C90" s="8">
        <v>27642266</v>
      </c>
      <c r="D90" s="6" t="s">
        <v>93</v>
      </c>
      <c r="E90" s="6" t="s">
        <v>45</v>
      </c>
    </row>
    <row r="91" spans="1:7" x14ac:dyDescent="0.2">
      <c r="A91" s="7" t="s">
        <v>94</v>
      </c>
      <c r="B91" s="6" t="s">
        <v>95</v>
      </c>
      <c r="C91" s="8">
        <v>39627344</v>
      </c>
      <c r="D91" s="6" t="s">
        <v>96</v>
      </c>
      <c r="E91" s="6" t="s">
        <v>45</v>
      </c>
    </row>
    <row r="92" spans="1:7" x14ac:dyDescent="0.2">
      <c r="A92" s="7" t="s">
        <v>97</v>
      </c>
      <c r="B92" s="6" t="s">
        <v>98</v>
      </c>
      <c r="C92" s="8">
        <v>225355239</v>
      </c>
      <c r="D92" s="6" t="s">
        <v>99</v>
      </c>
      <c r="E92" s="6" t="s">
        <v>45</v>
      </c>
    </row>
    <row r="93" spans="1:7" ht="13.9" customHeight="1" x14ac:dyDescent="0.25">
      <c r="A93" s="49" t="s">
        <v>100</v>
      </c>
      <c r="B93" s="48"/>
      <c r="C93" s="9" t="s">
        <v>101</v>
      </c>
      <c r="D93" s="5"/>
      <c r="E93" s="5"/>
    </row>
    <row r="94" spans="1:7" x14ac:dyDescent="0.2">
      <c r="A94" s="1" t="s">
        <v>0</v>
      </c>
      <c r="B94" s="1"/>
      <c r="C94" s="1"/>
      <c r="D94" s="1"/>
      <c r="E94" s="1"/>
      <c r="F94" s="1"/>
      <c r="G94" s="1"/>
    </row>
  </sheetData>
  <mergeCells count="37">
    <mergeCell ref="A93:B93"/>
    <mergeCell ref="A67:B67"/>
    <mergeCell ref="A69:G69"/>
    <mergeCell ref="A70:A72"/>
    <mergeCell ref="B70:B72"/>
    <mergeCell ref="C70:C72"/>
    <mergeCell ref="D70:E70"/>
    <mergeCell ref="A41:B41"/>
    <mergeCell ref="A43:G43"/>
    <mergeCell ref="A44:A46"/>
    <mergeCell ref="B44:B46"/>
    <mergeCell ref="C44:C46"/>
    <mergeCell ref="D44:E44"/>
    <mergeCell ref="C14:F14"/>
    <mergeCell ref="A15:B15"/>
    <mergeCell ref="C15:H15"/>
    <mergeCell ref="A17:G17"/>
    <mergeCell ref="A18:A20"/>
    <mergeCell ref="B18:B20"/>
    <mergeCell ref="C18:C20"/>
    <mergeCell ref="D18:E18"/>
    <mergeCell ref="A11:B11"/>
    <mergeCell ref="C11:F11"/>
    <mergeCell ref="A12:B12"/>
    <mergeCell ref="A13:B13"/>
    <mergeCell ref="C13:F13"/>
    <mergeCell ref="A8:B8"/>
    <mergeCell ref="C8:F8"/>
    <mergeCell ref="A9:B9"/>
    <mergeCell ref="C9:F9"/>
    <mergeCell ref="A10:B10"/>
    <mergeCell ref="C10:F10"/>
    <mergeCell ref="A2:H2"/>
    <mergeCell ref="A3:H3"/>
    <mergeCell ref="A5:H5"/>
    <mergeCell ref="A7:B7"/>
    <mergeCell ref="C7:F7"/>
  </mergeCells>
  <pageMargins left="0.19685039370078741" right="0.19685039370078741" top="0.19685039370078741" bottom="0.19685039370078741" header="0" footer="0"/>
  <pageSetup paperSize="9" scale="97" fitToHeight="0" orientation="landscape" horizontalDpi="300" verticalDpi="300" r:id="rId1"/>
  <headerFooter alignWithMargins="0"/>
  <rowBreaks count="3" manualBreakCount="3">
    <brk id="16" max="16383" man="1"/>
    <brk id="41" max="16383" man="1"/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370"/>
  <sheetViews>
    <sheetView view="pageBreakPreview" zoomScale="84" zoomScaleNormal="100" zoomScaleSheetLayoutView="84" workbookViewId="0">
      <selection activeCell="A249" sqref="A249:E251"/>
    </sheetView>
  </sheetViews>
  <sheetFormatPr defaultRowHeight="12.75" x14ac:dyDescent="0.2"/>
  <cols>
    <col min="1" max="1" width="7.42578125" style="12" customWidth="1"/>
    <col min="2" max="2" width="13" style="12" customWidth="1"/>
    <col min="3" max="3" width="9.7109375" style="12" customWidth="1"/>
    <col min="4" max="4" width="27.42578125" style="12" customWidth="1"/>
    <col min="5" max="5" width="8.140625" style="12" customWidth="1"/>
    <col min="6" max="8" width="11" style="12" customWidth="1"/>
    <col min="9" max="9" width="10.140625" style="12" bestFit="1" customWidth="1"/>
    <col min="10" max="10" width="11.85546875" style="12" customWidth="1"/>
    <col min="11" max="21" width="10.140625" style="12" bestFit="1" customWidth="1"/>
    <col min="22" max="22" width="13.5703125" style="12" customWidth="1"/>
    <col min="23" max="48" width="10.140625" style="12" bestFit="1" customWidth="1"/>
    <col min="49" max="82" width="10.140625" style="13" bestFit="1" customWidth="1"/>
    <col min="83" max="84" width="10.140625" style="12" bestFit="1" customWidth="1"/>
    <col min="85" max="85" width="15.7109375" style="12" customWidth="1"/>
    <col min="86" max="86" width="26.28515625" style="12" bestFit="1" customWidth="1"/>
  </cols>
  <sheetData>
    <row r="2" spans="1:86" x14ac:dyDescent="0.2">
      <c r="A2" s="50" t="s">
        <v>29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86" ht="12.75" customHeight="1" x14ac:dyDescent="0.2">
      <c r="A3" s="51" t="s">
        <v>105</v>
      </c>
      <c r="B3" s="52"/>
      <c r="C3" s="52"/>
      <c r="D3" s="52"/>
      <c r="E3" s="53"/>
      <c r="F3" s="60" t="s">
        <v>166</v>
      </c>
      <c r="G3" s="60"/>
      <c r="H3" s="60"/>
      <c r="I3" s="61" t="s">
        <v>106</v>
      </c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76" t="s">
        <v>165</v>
      </c>
      <c r="CH3" s="76" t="s">
        <v>107</v>
      </c>
    </row>
    <row r="4" spans="1:86" ht="43.5" customHeight="1" x14ac:dyDescent="0.2">
      <c r="A4" s="54"/>
      <c r="B4" s="55"/>
      <c r="C4" s="55"/>
      <c r="D4" s="55"/>
      <c r="E4" s="56"/>
      <c r="F4" s="60"/>
      <c r="G4" s="60"/>
      <c r="H4" s="60"/>
      <c r="I4" s="62" t="s">
        <v>108</v>
      </c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3" t="s">
        <v>109</v>
      </c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 t="s">
        <v>110</v>
      </c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77"/>
      <c r="CH4" s="77"/>
    </row>
    <row r="5" spans="1:86" ht="84.75" customHeight="1" x14ac:dyDescent="0.2">
      <c r="A5" s="57"/>
      <c r="B5" s="58"/>
      <c r="C5" s="58"/>
      <c r="D5" s="58"/>
      <c r="E5" s="59"/>
      <c r="F5" s="31" t="s">
        <v>111</v>
      </c>
      <c r="G5" s="31" t="s">
        <v>112</v>
      </c>
      <c r="H5" s="31" t="s">
        <v>113</v>
      </c>
      <c r="I5" s="64" t="s">
        <v>114</v>
      </c>
      <c r="J5" s="64"/>
      <c r="K5" s="65" t="s">
        <v>115</v>
      </c>
      <c r="L5" s="65"/>
      <c r="M5" s="65" t="s">
        <v>116</v>
      </c>
      <c r="N5" s="65"/>
      <c r="O5" s="65" t="s">
        <v>117</v>
      </c>
      <c r="P5" s="65"/>
      <c r="Q5" s="65" t="s">
        <v>118</v>
      </c>
      <c r="R5" s="65"/>
      <c r="S5" s="65" t="s">
        <v>119</v>
      </c>
      <c r="T5" s="65"/>
      <c r="U5" s="65" t="s">
        <v>120</v>
      </c>
      <c r="V5" s="65"/>
      <c r="W5" s="65" t="s">
        <v>121</v>
      </c>
      <c r="X5" s="65"/>
      <c r="Y5" s="65" t="s">
        <v>122</v>
      </c>
      <c r="Z5" s="65"/>
      <c r="AA5" s="65" t="s">
        <v>119</v>
      </c>
      <c r="AB5" s="65"/>
      <c r="AC5" s="65" t="s">
        <v>123</v>
      </c>
      <c r="AD5" s="65"/>
      <c r="AE5" s="65" t="s">
        <v>124</v>
      </c>
      <c r="AF5" s="65"/>
      <c r="AG5" s="65" t="s">
        <v>125</v>
      </c>
      <c r="AH5" s="65"/>
      <c r="AI5" s="65" t="s">
        <v>126</v>
      </c>
      <c r="AJ5" s="65"/>
      <c r="AK5" s="65" t="s">
        <v>127</v>
      </c>
      <c r="AL5" s="65"/>
      <c r="AM5" s="65" t="s">
        <v>128</v>
      </c>
      <c r="AN5" s="65"/>
      <c r="AO5" s="65" t="s">
        <v>129</v>
      </c>
      <c r="AP5" s="65"/>
      <c r="AQ5" s="65" t="s">
        <v>130</v>
      </c>
      <c r="AR5" s="65"/>
      <c r="AS5" s="65" t="s">
        <v>131</v>
      </c>
      <c r="AT5" s="65"/>
      <c r="AU5" s="65" t="s">
        <v>120</v>
      </c>
      <c r="AV5" s="65"/>
      <c r="AW5" s="65" t="s">
        <v>121</v>
      </c>
      <c r="AX5" s="65"/>
      <c r="AY5" s="65" t="s">
        <v>122</v>
      </c>
      <c r="AZ5" s="65"/>
      <c r="BA5" s="65" t="s">
        <v>118</v>
      </c>
      <c r="BB5" s="65"/>
      <c r="BC5" s="65" t="s">
        <v>119</v>
      </c>
      <c r="BD5" s="65"/>
      <c r="BE5" s="65" t="s">
        <v>132</v>
      </c>
      <c r="BF5" s="65"/>
      <c r="BG5" s="65" t="s">
        <v>123</v>
      </c>
      <c r="BH5" s="65"/>
      <c r="BI5" s="65" t="s">
        <v>133</v>
      </c>
      <c r="BJ5" s="65"/>
      <c r="BK5" s="65" t="s">
        <v>124</v>
      </c>
      <c r="BL5" s="65"/>
      <c r="BM5" s="65" t="s">
        <v>125</v>
      </c>
      <c r="BN5" s="65"/>
      <c r="BO5" s="65" t="s">
        <v>126</v>
      </c>
      <c r="BP5" s="65"/>
      <c r="BQ5" s="65" t="s">
        <v>127</v>
      </c>
      <c r="BR5" s="65"/>
      <c r="BS5" s="65" t="s">
        <v>134</v>
      </c>
      <c r="BT5" s="65"/>
      <c r="BU5" s="65" t="s">
        <v>128</v>
      </c>
      <c r="BV5" s="65"/>
      <c r="BW5" s="65" t="s">
        <v>135</v>
      </c>
      <c r="BX5" s="65"/>
      <c r="BY5" s="65" t="s">
        <v>117</v>
      </c>
      <c r="BZ5" s="65"/>
      <c r="CA5" s="65" t="s">
        <v>136</v>
      </c>
      <c r="CB5" s="65"/>
      <c r="CC5" s="65" t="s">
        <v>131</v>
      </c>
      <c r="CD5" s="65"/>
      <c r="CE5" s="65" t="s">
        <v>120</v>
      </c>
      <c r="CF5" s="65"/>
      <c r="CG5" s="77"/>
      <c r="CH5" s="77"/>
    </row>
    <row r="6" spans="1:86" s="34" customFormat="1" x14ac:dyDescent="0.2">
      <c r="A6" s="30"/>
      <c r="B6" s="62"/>
      <c r="C6" s="62"/>
      <c r="D6" s="62"/>
      <c r="E6" s="30"/>
      <c r="F6" s="29"/>
      <c r="G6" s="29"/>
      <c r="H6" s="29"/>
      <c r="I6" s="25" t="s">
        <v>163</v>
      </c>
      <c r="J6" s="25" t="s">
        <v>164</v>
      </c>
      <c r="K6" s="25" t="s">
        <v>163</v>
      </c>
      <c r="L6" s="25" t="s">
        <v>164</v>
      </c>
      <c r="M6" s="25" t="s">
        <v>163</v>
      </c>
      <c r="N6" s="25" t="s">
        <v>164</v>
      </c>
      <c r="O6" s="25" t="s">
        <v>163</v>
      </c>
      <c r="P6" s="25" t="s">
        <v>164</v>
      </c>
      <c r="Q6" s="25" t="s">
        <v>163</v>
      </c>
      <c r="R6" s="25" t="s">
        <v>164</v>
      </c>
      <c r="S6" s="25" t="s">
        <v>163</v>
      </c>
      <c r="T6" s="25" t="s">
        <v>164</v>
      </c>
      <c r="U6" s="25" t="s">
        <v>163</v>
      </c>
      <c r="V6" s="25" t="s">
        <v>164</v>
      </c>
      <c r="W6" s="25" t="s">
        <v>163</v>
      </c>
      <c r="X6" s="25" t="s">
        <v>164</v>
      </c>
      <c r="Y6" s="25" t="s">
        <v>163</v>
      </c>
      <c r="Z6" s="25" t="s">
        <v>164</v>
      </c>
      <c r="AA6" s="25" t="s">
        <v>163</v>
      </c>
      <c r="AB6" s="25" t="s">
        <v>164</v>
      </c>
      <c r="AC6" s="25" t="s">
        <v>163</v>
      </c>
      <c r="AD6" s="25" t="s">
        <v>164</v>
      </c>
      <c r="AE6" s="25" t="s">
        <v>163</v>
      </c>
      <c r="AF6" s="25" t="s">
        <v>164</v>
      </c>
      <c r="AG6" s="25" t="s">
        <v>163</v>
      </c>
      <c r="AH6" s="25" t="s">
        <v>164</v>
      </c>
      <c r="AI6" s="25" t="s">
        <v>163</v>
      </c>
      <c r="AJ6" s="25" t="s">
        <v>164</v>
      </c>
      <c r="AK6" s="25" t="s">
        <v>163</v>
      </c>
      <c r="AL6" s="25" t="s">
        <v>164</v>
      </c>
      <c r="AM6" s="25" t="s">
        <v>163</v>
      </c>
      <c r="AN6" s="25" t="s">
        <v>164</v>
      </c>
      <c r="AO6" s="25" t="s">
        <v>163</v>
      </c>
      <c r="AP6" s="25" t="s">
        <v>164</v>
      </c>
      <c r="AQ6" s="25" t="s">
        <v>163</v>
      </c>
      <c r="AR6" s="25" t="s">
        <v>164</v>
      </c>
      <c r="AS6" s="25" t="s">
        <v>163</v>
      </c>
      <c r="AT6" s="25" t="s">
        <v>164</v>
      </c>
      <c r="AU6" s="25" t="s">
        <v>163</v>
      </c>
      <c r="AV6" s="25" t="s">
        <v>164</v>
      </c>
      <c r="AW6" s="25" t="s">
        <v>163</v>
      </c>
      <c r="AX6" s="25" t="s">
        <v>164</v>
      </c>
      <c r="AY6" s="25" t="s">
        <v>163</v>
      </c>
      <c r="AZ6" s="25" t="s">
        <v>164</v>
      </c>
      <c r="BA6" s="25" t="s">
        <v>163</v>
      </c>
      <c r="BB6" s="25" t="s">
        <v>164</v>
      </c>
      <c r="BC6" s="25" t="s">
        <v>163</v>
      </c>
      <c r="BD6" s="25" t="s">
        <v>164</v>
      </c>
      <c r="BE6" s="25" t="s">
        <v>163</v>
      </c>
      <c r="BF6" s="25" t="s">
        <v>164</v>
      </c>
      <c r="BG6" s="25" t="s">
        <v>163</v>
      </c>
      <c r="BH6" s="25" t="s">
        <v>164</v>
      </c>
      <c r="BI6" s="25" t="s">
        <v>163</v>
      </c>
      <c r="BJ6" s="25" t="s">
        <v>164</v>
      </c>
      <c r="BK6" s="25" t="s">
        <v>163</v>
      </c>
      <c r="BL6" s="25" t="s">
        <v>164</v>
      </c>
      <c r="BM6" s="25" t="s">
        <v>163</v>
      </c>
      <c r="BN6" s="25" t="s">
        <v>164</v>
      </c>
      <c r="BO6" s="25" t="s">
        <v>163</v>
      </c>
      <c r="BP6" s="25" t="s">
        <v>164</v>
      </c>
      <c r="BQ6" s="25" t="s">
        <v>163</v>
      </c>
      <c r="BR6" s="25" t="s">
        <v>164</v>
      </c>
      <c r="BS6" s="25" t="s">
        <v>163</v>
      </c>
      <c r="BT6" s="25" t="s">
        <v>164</v>
      </c>
      <c r="BU6" s="25" t="s">
        <v>163</v>
      </c>
      <c r="BV6" s="25" t="s">
        <v>164</v>
      </c>
      <c r="BW6" s="25" t="s">
        <v>163</v>
      </c>
      <c r="BX6" s="25" t="s">
        <v>164</v>
      </c>
      <c r="BY6" s="25" t="s">
        <v>163</v>
      </c>
      <c r="BZ6" s="25" t="s">
        <v>164</v>
      </c>
      <c r="CA6" s="25" t="s">
        <v>163</v>
      </c>
      <c r="CB6" s="25" t="s">
        <v>164</v>
      </c>
      <c r="CC6" s="25" t="s">
        <v>163</v>
      </c>
      <c r="CD6" s="25" t="s">
        <v>164</v>
      </c>
      <c r="CE6" s="25" t="s">
        <v>163</v>
      </c>
      <c r="CF6" s="25" t="s">
        <v>164</v>
      </c>
      <c r="CG6" s="78"/>
      <c r="CH6" s="78"/>
    </row>
    <row r="7" spans="1:86" x14ac:dyDescent="0.2">
      <c r="A7" s="66" t="s">
        <v>137</v>
      </c>
      <c r="B7" s="66" t="s">
        <v>138</v>
      </c>
      <c r="C7" s="67" t="s">
        <v>139</v>
      </c>
      <c r="D7" s="67"/>
      <c r="E7" s="19" t="s">
        <v>140</v>
      </c>
      <c r="F7" s="32"/>
      <c r="G7" s="32"/>
      <c r="H7" s="32"/>
      <c r="I7" s="16">
        <v>1</v>
      </c>
      <c r="J7" s="17">
        <f>I7*F7</f>
        <v>0</v>
      </c>
      <c r="K7" s="16">
        <v>0</v>
      </c>
      <c r="L7" s="17">
        <f>K7*F7</f>
        <v>0</v>
      </c>
      <c r="M7" s="16">
        <v>0</v>
      </c>
      <c r="N7" s="17">
        <f>M7*F7</f>
        <v>0</v>
      </c>
      <c r="O7" s="16">
        <v>0</v>
      </c>
      <c r="P7" s="17">
        <f>O7*F7</f>
        <v>0</v>
      </c>
      <c r="Q7" s="16">
        <v>0</v>
      </c>
      <c r="R7" s="17">
        <f>Q7*F7</f>
        <v>0</v>
      </c>
      <c r="S7" s="16">
        <v>0</v>
      </c>
      <c r="T7" s="17">
        <f>S7*F7</f>
        <v>0</v>
      </c>
      <c r="U7" s="16">
        <f>I7+K7+M7+O7+Q7+S7</f>
        <v>1</v>
      </c>
      <c r="V7" s="17">
        <f>J7+L7+N7+P7+R7+T7</f>
        <v>0</v>
      </c>
      <c r="W7" s="16">
        <v>0</v>
      </c>
      <c r="X7" s="17">
        <f>W7*G7</f>
        <v>0</v>
      </c>
      <c r="Y7" s="17">
        <v>0</v>
      </c>
      <c r="Z7" s="17">
        <f>Y7*G7</f>
        <v>0</v>
      </c>
      <c r="AA7" s="17">
        <v>0</v>
      </c>
      <c r="AB7" s="17">
        <f>AA7*G7</f>
        <v>0</v>
      </c>
      <c r="AC7" s="17">
        <v>0</v>
      </c>
      <c r="AD7" s="17">
        <f>AC7*G7</f>
        <v>0</v>
      </c>
      <c r="AE7" s="17">
        <v>0</v>
      </c>
      <c r="AF7" s="17">
        <f>AE7*G7</f>
        <v>0</v>
      </c>
      <c r="AG7" s="17">
        <v>0</v>
      </c>
      <c r="AH7" s="17">
        <f>AG7*G7</f>
        <v>0</v>
      </c>
      <c r="AI7" s="17">
        <v>0</v>
      </c>
      <c r="AJ7" s="17">
        <f>AI7*G7</f>
        <v>0</v>
      </c>
      <c r="AK7" s="17">
        <v>0</v>
      </c>
      <c r="AL7" s="17">
        <f>AK7*G7</f>
        <v>0</v>
      </c>
      <c r="AM7" s="17">
        <v>0</v>
      </c>
      <c r="AN7" s="17">
        <f>AM7*G7</f>
        <v>0</v>
      </c>
      <c r="AO7" s="17">
        <v>0</v>
      </c>
      <c r="AP7" s="17">
        <f>AO7*G7</f>
        <v>0</v>
      </c>
      <c r="AQ7" s="17">
        <v>0</v>
      </c>
      <c r="AR7" s="17">
        <f>AQ7*G7</f>
        <v>0</v>
      </c>
      <c r="AS7" s="17">
        <v>0</v>
      </c>
      <c r="AT7" s="17">
        <f>AS7*G7</f>
        <v>0</v>
      </c>
      <c r="AU7" s="17">
        <f>W7+Y7+AA7+AC7+AE7+AG7+AI7+AK7+AM7+AO7+AQ7+AS7</f>
        <v>0</v>
      </c>
      <c r="AV7" s="17">
        <f>X7+Z7+AB7+AD7+AF7+AH7+AJ7+AL7+AN7+AP7+AR7+AT7</f>
        <v>0</v>
      </c>
      <c r="AW7" s="18">
        <v>0</v>
      </c>
      <c r="AX7" s="18">
        <f>AW7*H7</f>
        <v>0</v>
      </c>
      <c r="AY7" s="18">
        <v>0</v>
      </c>
      <c r="AZ7" s="18">
        <f>AY7*H7</f>
        <v>0</v>
      </c>
      <c r="BA7" s="18">
        <v>0</v>
      </c>
      <c r="BB7" s="18">
        <f>BA7*H7</f>
        <v>0</v>
      </c>
      <c r="BC7" s="18">
        <v>0</v>
      </c>
      <c r="BD7" s="18">
        <f>BC7*H7</f>
        <v>0</v>
      </c>
      <c r="BE7" s="18">
        <v>0</v>
      </c>
      <c r="BF7" s="18">
        <f>BE7*H7</f>
        <v>0</v>
      </c>
      <c r="BG7" s="18">
        <v>0</v>
      </c>
      <c r="BH7" s="18">
        <f>BG7*H7</f>
        <v>0</v>
      </c>
      <c r="BI7" s="18">
        <v>0</v>
      </c>
      <c r="BJ7" s="18">
        <f>BI7*H7</f>
        <v>0</v>
      </c>
      <c r="BK7" s="18">
        <v>0</v>
      </c>
      <c r="BL7" s="18">
        <f>BK7*H7</f>
        <v>0</v>
      </c>
      <c r="BM7" s="18">
        <v>0</v>
      </c>
      <c r="BN7" s="18">
        <f>BM7*H7</f>
        <v>0</v>
      </c>
      <c r="BO7" s="18">
        <v>0</v>
      </c>
      <c r="BP7" s="18">
        <f>BO7*H7</f>
        <v>0</v>
      </c>
      <c r="BQ7" s="18">
        <v>0</v>
      </c>
      <c r="BR7" s="18">
        <f>BQ7*H7</f>
        <v>0</v>
      </c>
      <c r="BS7" s="18">
        <v>0</v>
      </c>
      <c r="BT7" s="18">
        <f>BS7*H7</f>
        <v>0</v>
      </c>
      <c r="BU7" s="18">
        <v>0</v>
      </c>
      <c r="BV7" s="18">
        <f>BU7*H7</f>
        <v>0</v>
      </c>
      <c r="BW7" s="18">
        <v>0</v>
      </c>
      <c r="BX7" s="18">
        <f>BW7*H7</f>
        <v>0</v>
      </c>
      <c r="BY7" s="18">
        <v>2</v>
      </c>
      <c r="BZ7" s="18">
        <f>BY7*H7</f>
        <v>0</v>
      </c>
      <c r="CA7" s="18">
        <v>0</v>
      </c>
      <c r="CB7" s="18">
        <f>CA7*H7</f>
        <v>0</v>
      </c>
      <c r="CC7" s="18">
        <v>0</v>
      </c>
      <c r="CD7" s="18">
        <f>CC7*H7</f>
        <v>0</v>
      </c>
      <c r="CE7" s="17">
        <f>AW7+AY7+BA7+BC7+BE7+BG7+BI7+BK7+BM7+BO7+BQ7+BS7+BU7+BW7+BY7+CC7+CA7</f>
        <v>2</v>
      </c>
      <c r="CF7" s="17">
        <f>AX7+AZ7+BB7+BD7+BF7+BH7+BJ7+BL7+BN7+BP7+BR7+BT7+BV7+BX7+BZ7+CD7+CB7</f>
        <v>0</v>
      </c>
      <c r="CG7" s="17"/>
      <c r="CH7" s="28">
        <f>V7+AV7+CF7</f>
        <v>0</v>
      </c>
    </row>
    <row r="8" spans="1:86" x14ac:dyDescent="0.2">
      <c r="A8" s="66"/>
      <c r="B8" s="66"/>
      <c r="C8" s="67"/>
      <c r="D8" s="67"/>
      <c r="E8" s="19" t="s">
        <v>141</v>
      </c>
      <c r="F8" s="32">
        <v>54275</v>
      </c>
      <c r="G8" s="32">
        <v>64399</v>
      </c>
      <c r="H8" s="32">
        <v>85865</v>
      </c>
      <c r="I8" s="16">
        <v>12</v>
      </c>
      <c r="J8" s="17">
        <f t="shared" ref="J8:J71" si="0">I8*F8</f>
        <v>651300</v>
      </c>
      <c r="K8" s="16">
        <v>0</v>
      </c>
      <c r="L8" s="17">
        <f t="shared" ref="L8:L71" si="1">K8*F8</f>
        <v>0</v>
      </c>
      <c r="M8" s="16">
        <v>0</v>
      </c>
      <c r="N8" s="17">
        <f t="shared" ref="N8:N71" si="2">M8*F8</f>
        <v>0</v>
      </c>
      <c r="O8" s="16">
        <v>0</v>
      </c>
      <c r="P8" s="17">
        <f t="shared" ref="P8:P71" si="3">O8*F8</f>
        <v>0</v>
      </c>
      <c r="Q8" s="16">
        <v>0</v>
      </c>
      <c r="R8" s="17">
        <f t="shared" ref="R8:R71" si="4">Q8*F8</f>
        <v>0</v>
      </c>
      <c r="S8" s="16">
        <v>0</v>
      </c>
      <c r="T8" s="17">
        <f t="shared" ref="T8:T71" si="5">S8*F8</f>
        <v>0</v>
      </c>
      <c r="U8" s="16">
        <f t="shared" ref="U8:V58" si="6">I8+K8+M8+O8+Q8+S8</f>
        <v>12</v>
      </c>
      <c r="V8" s="17">
        <f t="shared" si="6"/>
        <v>651300</v>
      </c>
      <c r="W8" s="16">
        <v>0</v>
      </c>
      <c r="X8" s="17">
        <f t="shared" ref="X8:X71" si="7">W8*G8/1000</f>
        <v>0</v>
      </c>
      <c r="Y8" s="17">
        <v>0</v>
      </c>
      <c r="Z8" s="17">
        <f t="shared" ref="Z8:Z71" si="8">Y8*G8</f>
        <v>0</v>
      </c>
      <c r="AA8" s="17">
        <v>0</v>
      </c>
      <c r="AB8" s="17">
        <f t="shared" ref="AB8:AB71" si="9">AA8*G8</f>
        <v>0</v>
      </c>
      <c r="AC8" s="17">
        <v>0</v>
      </c>
      <c r="AD8" s="17">
        <f t="shared" ref="AD8:AD71" si="10">AC8*G8</f>
        <v>0</v>
      </c>
      <c r="AE8" s="17">
        <v>0</v>
      </c>
      <c r="AF8" s="17">
        <f t="shared" ref="AF8:AF71" si="11">AE8*G8</f>
        <v>0</v>
      </c>
      <c r="AG8" s="17">
        <v>0</v>
      </c>
      <c r="AH8" s="17">
        <f t="shared" ref="AH8:AH71" si="12">AG8*G8</f>
        <v>0</v>
      </c>
      <c r="AI8" s="17">
        <v>0</v>
      </c>
      <c r="AJ8" s="17">
        <f t="shared" ref="AJ8:AJ71" si="13">AI8*G8</f>
        <v>0</v>
      </c>
      <c r="AK8" s="17">
        <v>0</v>
      </c>
      <c r="AL8" s="17">
        <f t="shared" ref="AL8:AL71" si="14">AK8*G8</f>
        <v>0</v>
      </c>
      <c r="AM8" s="17">
        <v>0</v>
      </c>
      <c r="AN8" s="17">
        <f t="shared" ref="AN8:AN71" si="15">AM8*G8</f>
        <v>0</v>
      </c>
      <c r="AO8" s="17">
        <v>0</v>
      </c>
      <c r="AP8" s="17">
        <f t="shared" ref="AP8:AP71" si="16">AO8*G8</f>
        <v>0</v>
      </c>
      <c r="AQ8" s="17">
        <v>0</v>
      </c>
      <c r="AR8" s="17">
        <f t="shared" ref="AR8:AR71" si="17">AQ8*G8</f>
        <v>0</v>
      </c>
      <c r="AS8" s="17">
        <v>0</v>
      </c>
      <c r="AT8" s="17">
        <f t="shared" ref="AT8:AT71" si="18">AS8*G8</f>
        <v>0</v>
      </c>
      <c r="AU8" s="17">
        <f t="shared" ref="AU8:AV58" si="19">W8+Y8+AA8+AC8+AE8+AG8+AI8+AK8+AM8+AO8+AQ8+AS8</f>
        <v>0</v>
      </c>
      <c r="AV8" s="17">
        <f t="shared" si="19"/>
        <v>0</v>
      </c>
      <c r="AW8" s="18">
        <v>0</v>
      </c>
      <c r="AX8" s="18">
        <f t="shared" ref="AX8:AX71" si="20">AW8*H8</f>
        <v>0</v>
      </c>
      <c r="AY8" s="18">
        <v>0</v>
      </c>
      <c r="AZ8" s="18">
        <f t="shared" ref="AZ8:AZ71" si="21">AY8*H8</f>
        <v>0</v>
      </c>
      <c r="BA8" s="18">
        <v>0</v>
      </c>
      <c r="BB8" s="18">
        <f t="shared" ref="BB8:BB71" si="22">BA8*H8</f>
        <v>0</v>
      </c>
      <c r="BC8" s="18">
        <v>0</v>
      </c>
      <c r="BD8" s="18">
        <f t="shared" ref="BD8:BD71" si="23">BC8*H8</f>
        <v>0</v>
      </c>
      <c r="BE8" s="18">
        <v>0</v>
      </c>
      <c r="BF8" s="18">
        <f t="shared" ref="BF8:BF71" si="24">BE8*H8</f>
        <v>0</v>
      </c>
      <c r="BG8" s="18">
        <v>0</v>
      </c>
      <c r="BH8" s="18">
        <f t="shared" ref="BH8:BH71" si="25">BG8*H8</f>
        <v>0</v>
      </c>
      <c r="BI8" s="18">
        <v>0</v>
      </c>
      <c r="BJ8" s="18">
        <f t="shared" ref="BJ8:BJ71" si="26">BI8*H8</f>
        <v>0</v>
      </c>
      <c r="BK8" s="18">
        <v>0</v>
      </c>
      <c r="BL8" s="18">
        <f t="shared" ref="BL8:BL71" si="27">BK8*H8</f>
        <v>0</v>
      </c>
      <c r="BM8" s="18">
        <v>0</v>
      </c>
      <c r="BN8" s="18">
        <f t="shared" ref="BN8:BN71" si="28">BM8*H8</f>
        <v>0</v>
      </c>
      <c r="BO8" s="18">
        <v>0</v>
      </c>
      <c r="BP8" s="18">
        <f t="shared" ref="BP8:BP71" si="29">BO8*H8</f>
        <v>0</v>
      </c>
      <c r="BQ8" s="18">
        <v>0</v>
      </c>
      <c r="BR8" s="18">
        <f t="shared" ref="BR8:BR71" si="30">BQ8*H8</f>
        <v>0</v>
      </c>
      <c r="BS8" s="18">
        <v>0</v>
      </c>
      <c r="BT8" s="18">
        <f t="shared" ref="BT8:BT71" si="31">BS8*H8</f>
        <v>0</v>
      </c>
      <c r="BU8" s="18">
        <v>0</v>
      </c>
      <c r="BV8" s="18">
        <f t="shared" ref="BV8:BV71" si="32">BU8*H8</f>
        <v>0</v>
      </c>
      <c r="BW8" s="18">
        <v>0</v>
      </c>
      <c r="BX8" s="18">
        <f t="shared" ref="BX8:BX71" si="33">BW8*H8</f>
        <v>0</v>
      </c>
      <c r="BY8" s="18">
        <v>19</v>
      </c>
      <c r="BZ8" s="18">
        <f t="shared" ref="BZ8:BZ71" si="34">BY8*H8</f>
        <v>1631435</v>
      </c>
      <c r="CA8" s="18">
        <v>0</v>
      </c>
      <c r="CB8" s="18">
        <f t="shared" ref="CB8:CB71" si="35">CA8*H8</f>
        <v>0</v>
      </c>
      <c r="CC8" s="18">
        <v>0</v>
      </c>
      <c r="CD8" s="18">
        <f t="shared" ref="CD8:CD71" si="36">CC8*H8</f>
        <v>0</v>
      </c>
      <c r="CE8" s="17">
        <f t="shared" ref="CE8:CF23" si="37">AW8+AY8+BA8+BC8+BE8+BG8+BI8+BK8+BM8+BO8+BQ8+BS8+BU8+BW8+BY8+CC8+CA8</f>
        <v>19</v>
      </c>
      <c r="CF8" s="17">
        <f t="shared" si="37"/>
        <v>1631435</v>
      </c>
      <c r="CG8" s="17">
        <f>U8+AU8+CE8</f>
        <v>31</v>
      </c>
      <c r="CH8" s="28">
        <f>V8+AV8+CF8</f>
        <v>2282735</v>
      </c>
    </row>
    <row r="9" spans="1:86" x14ac:dyDescent="0.2">
      <c r="A9" s="66"/>
      <c r="B9" s="66"/>
      <c r="C9" s="67" t="s">
        <v>142</v>
      </c>
      <c r="D9" s="67"/>
      <c r="E9" s="19" t="s">
        <v>141</v>
      </c>
      <c r="F9" s="32">
        <f>ROUND(F8*1.15,0)</f>
        <v>62416</v>
      </c>
      <c r="G9" s="32">
        <f>ROUND(G8*1.15,0)</f>
        <v>74059</v>
      </c>
      <c r="H9" s="32">
        <f>ROUND(H8*1.15,0)</f>
        <v>98745</v>
      </c>
      <c r="I9" s="16">
        <v>0</v>
      </c>
      <c r="J9" s="17">
        <f t="shared" si="0"/>
        <v>0</v>
      </c>
      <c r="K9" s="16"/>
      <c r="L9" s="17">
        <f t="shared" si="1"/>
        <v>0</v>
      </c>
      <c r="M9" s="16">
        <v>0</v>
      </c>
      <c r="N9" s="17">
        <f t="shared" si="2"/>
        <v>0</v>
      </c>
      <c r="O9" s="16">
        <v>0</v>
      </c>
      <c r="P9" s="17">
        <f t="shared" si="3"/>
        <v>0</v>
      </c>
      <c r="Q9" s="16">
        <v>0</v>
      </c>
      <c r="R9" s="17">
        <f t="shared" si="4"/>
        <v>0</v>
      </c>
      <c r="S9" s="16">
        <v>0</v>
      </c>
      <c r="T9" s="17">
        <f t="shared" si="5"/>
        <v>0</v>
      </c>
      <c r="U9" s="16">
        <f t="shared" si="6"/>
        <v>0</v>
      </c>
      <c r="V9" s="17">
        <f t="shared" si="6"/>
        <v>0</v>
      </c>
      <c r="W9" s="16">
        <v>0</v>
      </c>
      <c r="X9" s="17">
        <f t="shared" si="7"/>
        <v>0</v>
      </c>
      <c r="Y9" s="17">
        <v>0</v>
      </c>
      <c r="Z9" s="17">
        <f t="shared" si="8"/>
        <v>0</v>
      </c>
      <c r="AA9" s="17">
        <v>0</v>
      </c>
      <c r="AB9" s="17">
        <f t="shared" si="9"/>
        <v>0</v>
      </c>
      <c r="AC9" s="17">
        <v>0</v>
      </c>
      <c r="AD9" s="17">
        <f t="shared" si="10"/>
        <v>0</v>
      </c>
      <c r="AE9" s="17">
        <v>0</v>
      </c>
      <c r="AF9" s="17">
        <f t="shared" si="11"/>
        <v>0</v>
      </c>
      <c r="AG9" s="17">
        <v>0</v>
      </c>
      <c r="AH9" s="17">
        <f t="shared" si="12"/>
        <v>0</v>
      </c>
      <c r="AI9" s="17">
        <v>0</v>
      </c>
      <c r="AJ9" s="17">
        <f t="shared" si="13"/>
        <v>0</v>
      </c>
      <c r="AK9" s="17">
        <v>0</v>
      </c>
      <c r="AL9" s="17">
        <f t="shared" si="14"/>
        <v>0</v>
      </c>
      <c r="AM9" s="17">
        <v>0</v>
      </c>
      <c r="AN9" s="17">
        <f t="shared" si="15"/>
        <v>0</v>
      </c>
      <c r="AO9" s="17">
        <v>0</v>
      </c>
      <c r="AP9" s="17">
        <f t="shared" si="16"/>
        <v>0</v>
      </c>
      <c r="AQ9" s="17">
        <v>0</v>
      </c>
      <c r="AR9" s="17">
        <f t="shared" si="17"/>
        <v>0</v>
      </c>
      <c r="AS9" s="17">
        <v>0</v>
      </c>
      <c r="AT9" s="17">
        <f t="shared" si="18"/>
        <v>0</v>
      </c>
      <c r="AU9" s="17">
        <f t="shared" si="19"/>
        <v>0</v>
      </c>
      <c r="AV9" s="17">
        <f t="shared" si="19"/>
        <v>0</v>
      </c>
      <c r="AW9" s="18">
        <v>0</v>
      </c>
      <c r="AX9" s="18">
        <f t="shared" si="20"/>
        <v>0</v>
      </c>
      <c r="AY9" s="18">
        <v>0</v>
      </c>
      <c r="AZ9" s="18">
        <f t="shared" si="21"/>
        <v>0</v>
      </c>
      <c r="BA9" s="18">
        <v>0</v>
      </c>
      <c r="BB9" s="18">
        <f t="shared" si="22"/>
        <v>0</v>
      </c>
      <c r="BC9" s="18">
        <v>0</v>
      </c>
      <c r="BD9" s="18">
        <f t="shared" si="23"/>
        <v>0</v>
      </c>
      <c r="BE9" s="18">
        <v>0</v>
      </c>
      <c r="BF9" s="18">
        <f t="shared" si="24"/>
        <v>0</v>
      </c>
      <c r="BG9" s="18">
        <v>0</v>
      </c>
      <c r="BH9" s="18">
        <f t="shared" si="25"/>
        <v>0</v>
      </c>
      <c r="BI9" s="18">
        <v>0</v>
      </c>
      <c r="BJ9" s="18">
        <f t="shared" si="26"/>
        <v>0</v>
      </c>
      <c r="BK9" s="18">
        <v>0</v>
      </c>
      <c r="BL9" s="18">
        <f t="shared" si="27"/>
        <v>0</v>
      </c>
      <c r="BM9" s="18">
        <v>0</v>
      </c>
      <c r="BN9" s="18">
        <f t="shared" si="28"/>
        <v>0</v>
      </c>
      <c r="BO9" s="18">
        <v>0</v>
      </c>
      <c r="BP9" s="18">
        <f t="shared" si="29"/>
        <v>0</v>
      </c>
      <c r="BQ9" s="18">
        <v>0</v>
      </c>
      <c r="BR9" s="18">
        <f t="shared" si="30"/>
        <v>0</v>
      </c>
      <c r="BS9" s="18">
        <v>0</v>
      </c>
      <c r="BT9" s="18">
        <f t="shared" si="31"/>
        <v>0</v>
      </c>
      <c r="BU9" s="18">
        <v>0</v>
      </c>
      <c r="BV9" s="18">
        <f t="shared" si="32"/>
        <v>0</v>
      </c>
      <c r="BW9" s="18">
        <v>0</v>
      </c>
      <c r="BX9" s="18">
        <f t="shared" si="33"/>
        <v>0</v>
      </c>
      <c r="BY9" s="18">
        <v>1</v>
      </c>
      <c r="BZ9" s="18">
        <f t="shared" si="34"/>
        <v>98745</v>
      </c>
      <c r="CA9" s="18">
        <v>0</v>
      </c>
      <c r="CB9" s="18">
        <f t="shared" si="35"/>
        <v>0</v>
      </c>
      <c r="CC9" s="18">
        <v>0</v>
      </c>
      <c r="CD9" s="18">
        <f t="shared" si="36"/>
        <v>0</v>
      </c>
      <c r="CE9" s="17">
        <f t="shared" si="37"/>
        <v>1</v>
      </c>
      <c r="CF9" s="17">
        <f t="shared" si="37"/>
        <v>98745</v>
      </c>
      <c r="CG9" s="17">
        <f t="shared" ref="CG9:CH72" si="38">U9+AU9+CE9</f>
        <v>1</v>
      </c>
      <c r="CH9" s="28">
        <f t="shared" si="38"/>
        <v>98745</v>
      </c>
    </row>
    <row r="10" spans="1:86" x14ac:dyDescent="0.2">
      <c r="A10" s="66"/>
      <c r="B10" s="66"/>
      <c r="C10" s="67" t="s">
        <v>143</v>
      </c>
      <c r="D10" s="67"/>
      <c r="E10" s="19" t="s">
        <v>140</v>
      </c>
      <c r="F10" s="32"/>
      <c r="G10" s="32"/>
      <c r="H10" s="32"/>
      <c r="I10" s="16">
        <v>0</v>
      </c>
      <c r="J10" s="17">
        <f t="shared" si="0"/>
        <v>0</v>
      </c>
      <c r="K10" s="16">
        <v>0</v>
      </c>
      <c r="L10" s="17">
        <f t="shared" si="1"/>
        <v>0</v>
      </c>
      <c r="M10" s="16">
        <v>0</v>
      </c>
      <c r="N10" s="17">
        <f t="shared" si="2"/>
        <v>0</v>
      </c>
      <c r="O10" s="16">
        <v>0</v>
      </c>
      <c r="P10" s="17">
        <f t="shared" si="3"/>
        <v>0</v>
      </c>
      <c r="Q10" s="16">
        <v>0</v>
      </c>
      <c r="R10" s="17">
        <f t="shared" si="4"/>
        <v>0</v>
      </c>
      <c r="S10" s="16">
        <v>0</v>
      </c>
      <c r="T10" s="17">
        <f t="shared" si="5"/>
        <v>0</v>
      </c>
      <c r="U10" s="16">
        <f t="shared" si="6"/>
        <v>0</v>
      </c>
      <c r="V10" s="17">
        <f t="shared" si="6"/>
        <v>0</v>
      </c>
      <c r="W10" s="16">
        <v>0</v>
      </c>
      <c r="X10" s="17">
        <f t="shared" si="7"/>
        <v>0</v>
      </c>
      <c r="Y10" s="17">
        <v>0</v>
      </c>
      <c r="Z10" s="17">
        <f t="shared" si="8"/>
        <v>0</v>
      </c>
      <c r="AA10" s="17">
        <v>0</v>
      </c>
      <c r="AB10" s="17">
        <f t="shared" si="9"/>
        <v>0</v>
      </c>
      <c r="AC10" s="17">
        <v>0</v>
      </c>
      <c r="AD10" s="17">
        <f t="shared" si="10"/>
        <v>0</v>
      </c>
      <c r="AE10" s="17">
        <v>0</v>
      </c>
      <c r="AF10" s="17">
        <f t="shared" si="11"/>
        <v>0</v>
      </c>
      <c r="AG10" s="17">
        <v>0</v>
      </c>
      <c r="AH10" s="17">
        <f t="shared" si="12"/>
        <v>0</v>
      </c>
      <c r="AI10" s="17">
        <v>0</v>
      </c>
      <c r="AJ10" s="17">
        <f t="shared" si="13"/>
        <v>0</v>
      </c>
      <c r="AK10" s="17">
        <v>0</v>
      </c>
      <c r="AL10" s="17">
        <f t="shared" si="14"/>
        <v>0</v>
      </c>
      <c r="AM10" s="17">
        <v>0</v>
      </c>
      <c r="AN10" s="17">
        <f t="shared" si="15"/>
        <v>0</v>
      </c>
      <c r="AO10" s="17">
        <v>0</v>
      </c>
      <c r="AP10" s="17">
        <f t="shared" si="16"/>
        <v>0</v>
      </c>
      <c r="AQ10" s="17">
        <v>0</v>
      </c>
      <c r="AR10" s="17">
        <f t="shared" si="17"/>
        <v>0</v>
      </c>
      <c r="AS10" s="17">
        <v>0</v>
      </c>
      <c r="AT10" s="17">
        <f t="shared" si="18"/>
        <v>0</v>
      </c>
      <c r="AU10" s="17">
        <f t="shared" si="19"/>
        <v>0</v>
      </c>
      <c r="AV10" s="17">
        <f t="shared" si="19"/>
        <v>0</v>
      </c>
      <c r="AW10" s="18">
        <v>0</v>
      </c>
      <c r="AX10" s="18">
        <f t="shared" si="20"/>
        <v>0</v>
      </c>
      <c r="AY10" s="18">
        <v>0</v>
      </c>
      <c r="AZ10" s="18">
        <f t="shared" si="21"/>
        <v>0</v>
      </c>
      <c r="BA10" s="18">
        <v>0</v>
      </c>
      <c r="BB10" s="18">
        <f t="shared" si="22"/>
        <v>0</v>
      </c>
      <c r="BC10" s="18">
        <v>1</v>
      </c>
      <c r="BD10" s="18">
        <f t="shared" si="23"/>
        <v>0</v>
      </c>
      <c r="BE10" s="18">
        <v>6</v>
      </c>
      <c r="BF10" s="18">
        <f t="shared" si="24"/>
        <v>0</v>
      </c>
      <c r="BG10" s="18">
        <v>0</v>
      </c>
      <c r="BH10" s="18">
        <f t="shared" si="25"/>
        <v>0</v>
      </c>
      <c r="BI10" s="18">
        <v>0</v>
      </c>
      <c r="BJ10" s="18">
        <f t="shared" si="26"/>
        <v>0</v>
      </c>
      <c r="BK10" s="18">
        <v>0</v>
      </c>
      <c r="BL10" s="18">
        <f t="shared" si="27"/>
        <v>0</v>
      </c>
      <c r="BM10" s="18">
        <v>0</v>
      </c>
      <c r="BN10" s="18">
        <f t="shared" si="28"/>
        <v>0</v>
      </c>
      <c r="BO10" s="18">
        <v>0</v>
      </c>
      <c r="BP10" s="18">
        <f t="shared" si="29"/>
        <v>0</v>
      </c>
      <c r="BQ10" s="18">
        <v>1</v>
      </c>
      <c r="BR10" s="18">
        <f t="shared" si="30"/>
        <v>0</v>
      </c>
      <c r="BS10" s="18">
        <v>3</v>
      </c>
      <c r="BT10" s="18">
        <f t="shared" si="31"/>
        <v>0</v>
      </c>
      <c r="BU10" s="18">
        <v>0</v>
      </c>
      <c r="BV10" s="18">
        <f t="shared" si="32"/>
        <v>0</v>
      </c>
      <c r="BW10" s="18">
        <v>2</v>
      </c>
      <c r="BX10" s="18">
        <f t="shared" si="33"/>
        <v>0</v>
      </c>
      <c r="BY10" s="18">
        <v>9</v>
      </c>
      <c r="BZ10" s="18">
        <f t="shared" si="34"/>
        <v>0</v>
      </c>
      <c r="CA10" s="18">
        <v>1</v>
      </c>
      <c r="CB10" s="18">
        <f t="shared" si="35"/>
        <v>0</v>
      </c>
      <c r="CC10" s="18">
        <v>0</v>
      </c>
      <c r="CD10" s="18">
        <f t="shared" si="36"/>
        <v>0</v>
      </c>
      <c r="CE10" s="17">
        <f t="shared" si="37"/>
        <v>23</v>
      </c>
      <c r="CF10" s="17">
        <f t="shared" si="37"/>
        <v>0</v>
      </c>
      <c r="CG10" s="17">
        <f t="shared" si="38"/>
        <v>23</v>
      </c>
      <c r="CH10" s="28">
        <f t="shared" si="38"/>
        <v>0</v>
      </c>
    </row>
    <row r="11" spans="1:86" x14ac:dyDescent="0.2">
      <c r="A11" s="66"/>
      <c r="B11" s="66"/>
      <c r="C11" s="67"/>
      <c r="D11" s="67"/>
      <c r="E11" s="19" t="s">
        <v>141</v>
      </c>
      <c r="F11" s="32">
        <f>ROUND(F8*1.35,0)</f>
        <v>73271</v>
      </c>
      <c r="G11" s="32">
        <f>ROUND(G8*1.35,0)</f>
        <v>86939</v>
      </c>
      <c r="H11" s="32">
        <f>ROUND(H8*1.35,0)</f>
        <v>115918</v>
      </c>
      <c r="I11" s="16">
        <v>0</v>
      </c>
      <c r="J11" s="17">
        <f t="shared" si="0"/>
        <v>0</v>
      </c>
      <c r="K11" s="16">
        <v>0</v>
      </c>
      <c r="L11" s="17">
        <f t="shared" si="1"/>
        <v>0</v>
      </c>
      <c r="M11" s="16">
        <v>0</v>
      </c>
      <c r="N11" s="17">
        <f t="shared" si="2"/>
        <v>0</v>
      </c>
      <c r="O11" s="16">
        <v>0</v>
      </c>
      <c r="P11" s="17">
        <f t="shared" si="3"/>
        <v>0</v>
      </c>
      <c r="Q11" s="16">
        <v>0</v>
      </c>
      <c r="R11" s="17">
        <f t="shared" si="4"/>
        <v>0</v>
      </c>
      <c r="S11" s="16">
        <v>0</v>
      </c>
      <c r="T11" s="17">
        <f t="shared" si="5"/>
        <v>0</v>
      </c>
      <c r="U11" s="16">
        <f t="shared" si="6"/>
        <v>0</v>
      </c>
      <c r="V11" s="17">
        <f t="shared" si="6"/>
        <v>0</v>
      </c>
      <c r="W11" s="16">
        <v>0</v>
      </c>
      <c r="X11" s="17">
        <f t="shared" si="7"/>
        <v>0</v>
      </c>
      <c r="Y11" s="17">
        <v>0</v>
      </c>
      <c r="Z11" s="17">
        <f t="shared" si="8"/>
        <v>0</v>
      </c>
      <c r="AA11" s="17">
        <v>0</v>
      </c>
      <c r="AB11" s="17">
        <f t="shared" si="9"/>
        <v>0</v>
      </c>
      <c r="AC11" s="17">
        <v>0</v>
      </c>
      <c r="AD11" s="17">
        <f t="shared" si="10"/>
        <v>0</v>
      </c>
      <c r="AE11" s="17">
        <v>0</v>
      </c>
      <c r="AF11" s="17">
        <f t="shared" si="11"/>
        <v>0</v>
      </c>
      <c r="AG11" s="17">
        <v>0</v>
      </c>
      <c r="AH11" s="17">
        <f t="shared" si="12"/>
        <v>0</v>
      </c>
      <c r="AI11" s="17">
        <v>0</v>
      </c>
      <c r="AJ11" s="17">
        <f t="shared" si="13"/>
        <v>0</v>
      </c>
      <c r="AK11" s="17">
        <v>0</v>
      </c>
      <c r="AL11" s="17">
        <f t="shared" si="14"/>
        <v>0</v>
      </c>
      <c r="AM11" s="17">
        <v>0</v>
      </c>
      <c r="AN11" s="17">
        <f t="shared" si="15"/>
        <v>0</v>
      </c>
      <c r="AO11" s="17">
        <v>0</v>
      </c>
      <c r="AP11" s="17">
        <f t="shared" si="16"/>
        <v>0</v>
      </c>
      <c r="AQ11" s="17">
        <v>0</v>
      </c>
      <c r="AR11" s="17">
        <f t="shared" si="17"/>
        <v>0</v>
      </c>
      <c r="AS11" s="17">
        <v>0</v>
      </c>
      <c r="AT11" s="17">
        <f t="shared" si="18"/>
        <v>0</v>
      </c>
      <c r="AU11" s="17">
        <f t="shared" si="19"/>
        <v>0</v>
      </c>
      <c r="AV11" s="17">
        <f t="shared" si="19"/>
        <v>0</v>
      </c>
      <c r="AW11" s="18">
        <v>0</v>
      </c>
      <c r="AX11" s="18">
        <f t="shared" si="20"/>
        <v>0</v>
      </c>
      <c r="AY11" s="18">
        <v>0</v>
      </c>
      <c r="AZ11" s="18">
        <f t="shared" si="21"/>
        <v>0</v>
      </c>
      <c r="BA11" s="18">
        <v>0</v>
      </c>
      <c r="BB11" s="18">
        <f t="shared" si="22"/>
        <v>0</v>
      </c>
      <c r="BC11" s="18">
        <v>19</v>
      </c>
      <c r="BD11" s="18">
        <f t="shared" si="23"/>
        <v>2202442</v>
      </c>
      <c r="BE11" s="18">
        <v>51</v>
      </c>
      <c r="BF11" s="18">
        <f t="shared" si="24"/>
        <v>5911818</v>
      </c>
      <c r="BG11" s="18">
        <v>0</v>
      </c>
      <c r="BH11" s="18">
        <f t="shared" si="25"/>
        <v>0</v>
      </c>
      <c r="BI11" s="18">
        <v>0</v>
      </c>
      <c r="BJ11" s="18">
        <f t="shared" si="26"/>
        <v>0</v>
      </c>
      <c r="BK11" s="18">
        <v>0</v>
      </c>
      <c r="BL11" s="18">
        <f t="shared" si="27"/>
        <v>0</v>
      </c>
      <c r="BM11" s="18">
        <v>0</v>
      </c>
      <c r="BN11" s="18">
        <f t="shared" si="28"/>
        <v>0</v>
      </c>
      <c r="BO11" s="18">
        <v>0</v>
      </c>
      <c r="BP11" s="18">
        <f t="shared" si="29"/>
        <v>0</v>
      </c>
      <c r="BQ11" s="18">
        <v>9</v>
      </c>
      <c r="BR11" s="18">
        <f t="shared" si="30"/>
        <v>1043262</v>
      </c>
      <c r="BS11" s="18">
        <v>42</v>
      </c>
      <c r="BT11" s="18">
        <f t="shared" si="31"/>
        <v>4868556</v>
      </c>
      <c r="BU11" s="18">
        <v>0</v>
      </c>
      <c r="BV11" s="18">
        <f t="shared" si="32"/>
        <v>0</v>
      </c>
      <c r="BW11" s="18">
        <v>23</v>
      </c>
      <c r="BX11" s="18">
        <f t="shared" si="33"/>
        <v>2666114</v>
      </c>
      <c r="BY11" s="18">
        <v>130</v>
      </c>
      <c r="BZ11" s="18">
        <f t="shared" si="34"/>
        <v>15069340</v>
      </c>
      <c r="CA11" s="18">
        <v>8</v>
      </c>
      <c r="CB11" s="18">
        <f t="shared" si="35"/>
        <v>927344</v>
      </c>
      <c r="CC11" s="18">
        <v>0</v>
      </c>
      <c r="CD11" s="18">
        <f t="shared" si="36"/>
        <v>0</v>
      </c>
      <c r="CE11" s="17">
        <f t="shared" si="37"/>
        <v>282</v>
      </c>
      <c r="CF11" s="17">
        <f t="shared" si="37"/>
        <v>32688876</v>
      </c>
      <c r="CG11" s="17">
        <f t="shared" si="38"/>
        <v>282</v>
      </c>
      <c r="CH11" s="28">
        <f t="shared" si="38"/>
        <v>32688876</v>
      </c>
    </row>
    <row r="12" spans="1:86" x14ac:dyDescent="0.2">
      <c r="A12" s="66"/>
      <c r="B12" s="66"/>
      <c r="C12" s="67" t="s">
        <v>142</v>
      </c>
      <c r="D12" s="67"/>
      <c r="E12" s="19" t="s">
        <v>141</v>
      </c>
      <c r="F12" s="32">
        <f>ROUND(F11*1.15,0)</f>
        <v>84262</v>
      </c>
      <c r="G12" s="32">
        <f>ROUND(G11*1.15,0)</f>
        <v>99980</v>
      </c>
      <c r="H12" s="32">
        <f>ROUND(H11*1.15,0)</f>
        <v>133306</v>
      </c>
      <c r="I12" s="16">
        <v>0</v>
      </c>
      <c r="J12" s="17">
        <f t="shared" si="0"/>
        <v>0</v>
      </c>
      <c r="K12" s="16">
        <v>0</v>
      </c>
      <c r="L12" s="17">
        <f t="shared" si="1"/>
        <v>0</v>
      </c>
      <c r="M12" s="16">
        <v>0</v>
      </c>
      <c r="N12" s="17">
        <f t="shared" si="2"/>
        <v>0</v>
      </c>
      <c r="O12" s="16">
        <v>0</v>
      </c>
      <c r="P12" s="17">
        <f t="shared" si="3"/>
        <v>0</v>
      </c>
      <c r="Q12" s="16">
        <v>0</v>
      </c>
      <c r="R12" s="17">
        <f t="shared" si="4"/>
        <v>0</v>
      </c>
      <c r="S12" s="16">
        <v>0</v>
      </c>
      <c r="T12" s="17">
        <f t="shared" si="5"/>
        <v>0</v>
      </c>
      <c r="U12" s="16">
        <f t="shared" si="6"/>
        <v>0</v>
      </c>
      <c r="V12" s="17">
        <f t="shared" si="6"/>
        <v>0</v>
      </c>
      <c r="W12" s="16">
        <v>0</v>
      </c>
      <c r="X12" s="17">
        <f t="shared" si="7"/>
        <v>0</v>
      </c>
      <c r="Y12" s="17">
        <v>0</v>
      </c>
      <c r="Z12" s="17">
        <f t="shared" si="8"/>
        <v>0</v>
      </c>
      <c r="AA12" s="17">
        <v>0</v>
      </c>
      <c r="AB12" s="17">
        <f t="shared" si="9"/>
        <v>0</v>
      </c>
      <c r="AC12" s="17">
        <v>0</v>
      </c>
      <c r="AD12" s="17">
        <f t="shared" si="10"/>
        <v>0</v>
      </c>
      <c r="AE12" s="17">
        <v>0</v>
      </c>
      <c r="AF12" s="17">
        <f t="shared" si="11"/>
        <v>0</v>
      </c>
      <c r="AG12" s="17">
        <v>0</v>
      </c>
      <c r="AH12" s="17">
        <f t="shared" si="12"/>
        <v>0</v>
      </c>
      <c r="AI12" s="17">
        <v>0</v>
      </c>
      <c r="AJ12" s="17">
        <f t="shared" si="13"/>
        <v>0</v>
      </c>
      <c r="AK12" s="17">
        <v>0</v>
      </c>
      <c r="AL12" s="17">
        <f t="shared" si="14"/>
        <v>0</v>
      </c>
      <c r="AM12" s="17">
        <v>0</v>
      </c>
      <c r="AN12" s="17">
        <f t="shared" si="15"/>
        <v>0</v>
      </c>
      <c r="AO12" s="17">
        <v>0</v>
      </c>
      <c r="AP12" s="17">
        <f t="shared" si="16"/>
        <v>0</v>
      </c>
      <c r="AQ12" s="17">
        <v>0</v>
      </c>
      <c r="AR12" s="17">
        <f t="shared" si="17"/>
        <v>0</v>
      </c>
      <c r="AS12" s="17">
        <v>0</v>
      </c>
      <c r="AT12" s="17">
        <f t="shared" si="18"/>
        <v>0</v>
      </c>
      <c r="AU12" s="17">
        <f t="shared" si="19"/>
        <v>0</v>
      </c>
      <c r="AV12" s="17">
        <f t="shared" si="19"/>
        <v>0</v>
      </c>
      <c r="AW12" s="18">
        <v>0</v>
      </c>
      <c r="AX12" s="18">
        <f t="shared" si="20"/>
        <v>0</v>
      </c>
      <c r="AY12" s="18">
        <v>0</v>
      </c>
      <c r="AZ12" s="18">
        <f t="shared" si="21"/>
        <v>0</v>
      </c>
      <c r="BA12" s="18">
        <v>0</v>
      </c>
      <c r="BB12" s="18">
        <f t="shared" si="22"/>
        <v>0</v>
      </c>
      <c r="BC12" s="18">
        <v>0</v>
      </c>
      <c r="BD12" s="18">
        <f t="shared" si="23"/>
        <v>0</v>
      </c>
      <c r="BE12" s="18">
        <v>0</v>
      </c>
      <c r="BF12" s="18">
        <f t="shared" si="24"/>
        <v>0</v>
      </c>
      <c r="BG12" s="18">
        <v>0</v>
      </c>
      <c r="BH12" s="18">
        <f t="shared" si="25"/>
        <v>0</v>
      </c>
      <c r="BI12" s="18">
        <v>0</v>
      </c>
      <c r="BJ12" s="18">
        <f t="shared" si="26"/>
        <v>0</v>
      </c>
      <c r="BK12" s="18">
        <v>0</v>
      </c>
      <c r="BL12" s="18">
        <f t="shared" si="27"/>
        <v>0</v>
      </c>
      <c r="BM12" s="18">
        <v>0</v>
      </c>
      <c r="BN12" s="18">
        <f t="shared" si="28"/>
        <v>0</v>
      </c>
      <c r="BO12" s="18">
        <v>0</v>
      </c>
      <c r="BP12" s="18">
        <f t="shared" si="29"/>
        <v>0</v>
      </c>
      <c r="BQ12" s="18">
        <v>1</v>
      </c>
      <c r="BR12" s="18">
        <f t="shared" si="30"/>
        <v>133306</v>
      </c>
      <c r="BS12" s="18">
        <v>0</v>
      </c>
      <c r="BT12" s="18">
        <f t="shared" si="31"/>
        <v>0</v>
      </c>
      <c r="BU12" s="18">
        <v>0</v>
      </c>
      <c r="BV12" s="18">
        <f t="shared" si="32"/>
        <v>0</v>
      </c>
      <c r="BW12" s="18">
        <v>0</v>
      </c>
      <c r="BX12" s="18">
        <f t="shared" si="33"/>
        <v>0</v>
      </c>
      <c r="BY12" s="18">
        <v>1</v>
      </c>
      <c r="BZ12" s="18">
        <f t="shared" si="34"/>
        <v>133306</v>
      </c>
      <c r="CA12" s="18">
        <v>0</v>
      </c>
      <c r="CB12" s="18">
        <f t="shared" si="35"/>
        <v>0</v>
      </c>
      <c r="CC12" s="18">
        <v>0</v>
      </c>
      <c r="CD12" s="18">
        <f t="shared" si="36"/>
        <v>0</v>
      </c>
      <c r="CE12" s="17">
        <f t="shared" si="37"/>
        <v>2</v>
      </c>
      <c r="CF12" s="17">
        <f t="shared" si="37"/>
        <v>266612</v>
      </c>
      <c r="CG12" s="17">
        <f t="shared" si="38"/>
        <v>2</v>
      </c>
      <c r="CH12" s="28">
        <f t="shared" si="38"/>
        <v>266612</v>
      </c>
    </row>
    <row r="13" spans="1:86" x14ac:dyDescent="0.2">
      <c r="A13" s="66"/>
      <c r="B13" s="66"/>
      <c r="C13" s="67" t="s">
        <v>144</v>
      </c>
      <c r="D13" s="67"/>
      <c r="E13" s="19" t="s">
        <v>140</v>
      </c>
      <c r="F13" s="32"/>
      <c r="G13" s="32"/>
      <c r="H13" s="32"/>
      <c r="I13" s="16">
        <v>0</v>
      </c>
      <c r="J13" s="17">
        <f t="shared" si="0"/>
        <v>0</v>
      </c>
      <c r="K13" s="16">
        <v>0</v>
      </c>
      <c r="L13" s="17">
        <f t="shared" si="1"/>
        <v>0</v>
      </c>
      <c r="M13" s="16">
        <v>0</v>
      </c>
      <c r="N13" s="17">
        <f t="shared" si="2"/>
        <v>0</v>
      </c>
      <c r="O13" s="16">
        <v>0</v>
      </c>
      <c r="P13" s="17">
        <f t="shared" si="3"/>
        <v>0</v>
      </c>
      <c r="Q13" s="16">
        <v>0</v>
      </c>
      <c r="R13" s="17">
        <f t="shared" si="4"/>
        <v>0</v>
      </c>
      <c r="S13" s="16">
        <v>0</v>
      </c>
      <c r="T13" s="17">
        <f t="shared" si="5"/>
        <v>0</v>
      </c>
      <c r="U13" s="16">
        <f t="shared" si="6"/>
        <v>0</v>
      </c>
      <c r="V13" s="17">
        <f t="shared" si="6"/>
        <v>0</v>
      </c>
      <c r="W13" s="16">
        <v>0</v>
      </c>
      <c r="X13" s="17">
        <f t="shared" si="7"/>
        <v>0</v>
      </c>
      <c r="Y13" s="17">
        <v>0</v>
      </c>
      <c r="Z13" s="17">
        <f t="shared" si="8"/>
        <v>0</v>
      </c>
      <c r="AA13" s="17">
        <v>0</v>
      </c>
      <c r="AB13" s="17">
        <f t="shared" si="9"/>
        <v>0</v>
      </c>
      <c r="AC13" s="17">
        <v>0</v>
      </c>
      <c r="AD13" s="17">
        <f t="shared" si="10"/>
        <v>0</v>
      </c>
      <c r="AE13" s="17">
        <v>0</v>
      </c>
      <c r="AF13" s="17">
        <f t="shared" si="11"/>
        <v>0</v>
      </c>
      <c r="AG13" s="17">
        <v>0</v>
      </c>
      <c r="AH13" s="17">
        <f t="shared" si="12"/>
        <v>0</v>
      </c>
      <c r="AI13" s="17">
        <v>0</v>
      </c>
      <c r="AJ13" s="17">
        <f t="shared" si="13"/>
        <v>0</v>
      </c>
      <c r="AK13" s="17">
        <v>0</v>
      </c>
      <c r="AL13" s="17">
        <f t="shared" si="14"/>
        <v>0</v>
      </c>
      <c r="AM13" s="17">
        <v>0</v>
      </c>
      <c r="AN13" s="17">
        <f t="shared" si="15"/>
        <v>0</v>
      </c>
      <c r="AO13" s="17">
        <v>0</v>
      </c>
      <c r="AP13" s="17">
        <f t="shared" si="16"/>
        <v>0</v>
      </c>
      <c r="AQ13" s="17">
        <v>0</v>
      </c>
      <c r="AR13" s="17">
        <f t="shared" si="17"/>
        <v>0</v>
      </c>
      <c r="AS13" s="17">
        <v>0</v>
      </c>
      <c r="AT13" s="17">
        <f t="shared" si="18"/>
        <v>0</v>
      </c>
      <c r="AU13" s="17">
        <f t="shared" si="19"/>
        <v>0</v>
      </c>
      <c r="AV13" s="17">
        <f t="shared" si="19"/>
        <v>0</v>
      </c>
      <c r="AW13" s="18">
        <v>0</v>
      </c>
      <c r="AX13" s="18">
        <f t="shared" si="20"/>
        <v>0</v>
      </c>
      <c r="AY13" s="18">
        <v>0</v>
      </c>
      <c r="AZ13" s="18">
        <f t="shared" si="21"/>
        <v>0</v>
      </c>
      <c r="BA13" s="18">
        <v>0</v>
      </c>
      <c r="BB13" s="18">
        <f t="shared" si="22"/>
        <v>0</v>
      </c>
      <c r="BC13" s="18">
        <v>0</v>
      </c>
      <c r="BD13" s="18">
        <f t="shared" si="23"/>
        <v>0</v>
      </c>
      <c r="BE13" s="18">
        <v>0</v>
      </c>
      <c r="BF13" s="18">
        <f t="shared" si="24"/>
        <v>0</v>
      </c>
      <c r="BG13" s="18">
        <v>0</v>
      </c>
      <c r="BH13" s="18">
        <f t="shared" si="25"/>
        <v>0</v>
      </c>
      <c r="BI13" s="18">
        <v>0</v>
      </c>
      <c r="BJ13" s="18">
        <f t="shared" si="26"/>
        <v>0</v>
      </c>
      <c r="BK13" s="18">
        <v>0</v>
      </c>
      <c r="BL13" s="18">
        <f t="shared" si="27"/>
        <v>0</v>
      </c>
      <c r="BM13" s="18">
        <v>0</v>
      </c>
      <c r="BN13" s="18">
        <f t="shared" si="28"/>
        <v>0</v>
      </c>
      <c r="BO13" s="18">
        <v>0</v>
      </c>
      <c r="BP13" s="18">
        <f t="shared" si="29"/>
        <v>0</v>
      </c>
      <c r="BQ13" s="18">
        <v>0</v>
      </c>
      <c r="BR13" s="18">
        <f t="shared" si="30"/>
        <v>0</v>
      </c>
      <c r="BS13" s="18">
        <v>0</v>
      </c>
      <c r="BT13" s="18">
        <f t="shared" si="31"/>
        <v>0</v>
      </c>
      <c r="BU13" s="18">
        <v>0</v>
      </c>
      <c r="BV13" s="18">
        <f t="shared" si="32"/>
        <v>0</v>
      </c>
      <c r="BW13" s="18">
        <v>0</v>
      </c>
      <c r="BX13" s="18">
        <f t="shared" si="33"/>
        <v>0</v>
      </c>
      <c r="BY13" s="18">
        <v>0</v>
      </c>
      <c r="BZ13" s="18">
        <f t="shared" si="34"/>
        <v>0</v>
      </c>
      <c r="CA13" s="18">
        <v>0</v>
      </c>
      <c r="CB13" s="18">
        <f t="shared" si="35"/>
        <v>0</v>
      </c>
      <c r="CC13" s="18">
        <v>0</v>
      </c>
      <c r="CD13" s="18">
        <f t="shared" si="36"/>
        <v>0</v>
      </c>
      <c r="CE13" s="17">
        <f t="shared" si="37"/>
        <v>0</v>
      </c>
      <c r="CF13" s="17">
        <f t="shared" si="37"/>
        <v>0</v>
      </c>
      <c r="CG13" s="17">
        <f t="shared" si="38"/>
        <v>0</v>
      </c>
      <c r="CH13" s="28">
        <f t="shared" si="38"/>
        <v>0</v>
      </c>
    </row>
    <row r="14" spans="1:86" x14ac:dyDescent="0.2">
      <c r="A14" s="66"/>
      <c r="B14" s="66"/>
      <c r="C14" s="67"/>
      <c r="D14" s="67"/>
      <c r="E14" s="19" t="s">
        <v>141</v>
      </c>
      <c r="F14" s="32">
        <f>ROUND(F8*1.4,0)</f>
        <v>75985</v>
      </c>
      <c r="G14" s="32">
        <f>ROUND(G8*1.4,0)</f>
        <v>90159</v>
      </c>
      <c r="H14" s="32">
        <f>ROUND(H8*1.4,0)</f>
        <v>120211</v>
      </c>
      <c r="I14" s="16">
        <v>0</v>
      </c>
      <c r="J14" s="17">
        <f t="shared" si="0"/>
        <v>0</v>
      </c>
      <c r="K14" s="16">
        <v>0</v>
      </c>
      <c r="L14" s="17">
        <f t="shared" si="1"/>
        <v>0</v>
      </c>
      <c r="M14" s="16">
        <v>0</v>
      </c>
      <c r="N14" s="17">
        <f t="shared" si="2"/>
        <v>0</v>
      </c>
      <c r="O14" s="16">
        <v>0</v>
      </c>
      <c r="P14" s="17">
        <f t="shared" si="3"/>
        <v>0</v>
      </c>
      <c r="Q14" s="16">
        <v>0</v>
      </c>
      <c r="R14" s="17">
        <f t="shared" si="4"/>
        <v>0</v>
      </c>
      <c r="S14" s="16">
        <v>0</v>
      </c>
      <c r="T14" s="17">
        <f t="shared" si="5"/>
        <v>0</v>
      </c>
      <c r="U14" s="16">
        <f t="shared" si="6"/>
        <v>0</v>
      </c>
      <c r="V14" s="17">
        <f t="shared" si="6"/>
        <v>0</v>
      </c>
      <c r="W14" s="16">
        <v>0</v>
      </c>
      <c r="X14" s="17">
        <f t="shared" si="7"/>
        <v>0</v>
      </c>
      <c r="Y14" s="17">
        <v>0</v>
      </c>
      <c r="Z14" s="17">
        <f t="shared" si="8"/>
        <v>0</v>
      </c>
      <c r="AA14" s="17">
        <v>0</v>
      </c>
      <c r="AB14" s="17">
        <f t="shared" si="9"/>
        <v>0</v>
      </c>
      <c r="AC14" s="17">
        <v>0</v>
      </c>
      <c r="AD14" s="17">
        <f t="shared" si="10"/>
        <v>0</v>
      </c>
      <c r="AE14" s="17">
        <v>0</v>
      </c>
      <c r="AF14" s="17">
        <f t="shared" si="11"/>
        <v>0</v>
      </c>
      <c r="AG14" s="17">
        <v>0</v>
      </c>
      <c r="AH14" s="17">
        <f t="shared" si="12"/>
        <v>0</v>
      </c>
      <c r="AI14" s="17">
        <v>0</v>
      </c>
      <c r="AJ14" s="17">
        <f t="shared" si="13"/>
        <v>0</v>
      </c>
      <c r="AK14" s="17">
        <v>0</v>
      </c>
      <c r="AL14" s="17">
        <f t="shared" si="14"/>
        <v>0</v>
      </c>
      <c r="AM14" s="17">
        <v>0</v>
      </c>
      <c r="AN14" s="17">
        <f t="shared" si="15"/>
        <v>0</v>
      </c>
      <c r="AO14" s="17">
        <v>0</v>
      </c>
      <c r="AP14" s="17">
        <f t="shared" si="16"/>
        <v>0</v>
      </c>
      <c r="AQ14" s="17">
        <v>0</v>
      </c>
      <c r="AR14" s="17">
        <f t="shared" si="17"/>
        <v>0</v>
      </c>
      <c r="AS14" s="17">
        <v>0</v>
      </c>
      <c r="AT14" s="17">
        <f t="shared" si="18"/>
        <v>0</v>
      </c>
      <c r="AU14" s="17">
        <f t="shared" si="19"/>
        <v>0</v>
      </c>
      <c r="AV14" s="17">
        <f t="shared" si="19"/>
        <v>0</v>
      </c>
      <c r="AW14" s="18">
        <v>0</v>
      </c>
      <c r="AX14" s="18">
        <f t="shared" si="20"/>
        <v>0</v>
      </c>
      <c r="AY14" s="18">
        <v>0</v>
      </c>
      <c r="AZ14" s="18">
        <f t="shared" si="21"/>
        <v>0</v>
      </c>
      <c r="BA14" s="18">
        <v>0</v>
      </c>
      <c r="BB14" s="18">
        <f t="shared" si="22"/>
        <v>0</v>
      </c>
      <c r="BC14" s="18">
        <v>0</v>
      </c>
      <c r="BD14" s="18">
        <f t="shared" si="23"/>
        <v>0</v>
      </c>
      <c r="BE14" s="18">
        <v>0</v>
      </c>
      <c r="BF14" s="18">
        <f t="shared" si="24"/>
        <v>0</v>
      </c>
      <c r="BG14" s="18">
        <v>0</v>
      </c>
      <c r="BH14" s="18">
        <f t="shared" si="25"/>
        <v>0</v>
      </c>
      <c r="BI14" s="18">
        <v>0</v>
      </c>
      <c r="BJ14" s="18">
        <f t="shared" si="26"/>
        <v>0</v>
      </c>
      <c r="BK14" s="18">
        <v>0</v>
      </c>
      <c r="BL14" s="18">
        <f t="shared" si="27"/>
        <v>0</v>
      </c>
      <c r="BM14" s="18">
        <v>0</v>
      </c>
      <c r="BN14" s="18">
        <f t="shared" si="28"/>
        <v>0</v>
      </c>
      <c r="BO14" s="18">
        <v>0</v>
      </c>
      <c r="BP14" s="18">
        <f t="shared" si="29"/>
        <v>0</v>
      </c>
      <c r="BQ14" s="18">
        <v>0</v>
      </c>
      <c r="BR14" s="18">
        <f t="shared" si="30"/>
        <v>0</v>
      </c>
      <c r="BS14" s="18">
        <v>0</v>
      </c>
      <c r="BT14" s="18">
        <f t="shared" si="31"/>
        <v>0</v>
      </c>
      <c r="BU14" s="18">
        <v>0</v>
      </c>
      <c r="BV14" s="18">
        <f t="shared" si="32"/>
        <v>0</v>
      </c>
      <c r="BW14" s="18">
        <v>0</v>
      </c>
      <c r="BX14" s="18">
        <f t="shared" si="33"/>
        <v>0</v>
      </c>
      <c r="BY14" s="18">
        <v>0</v>
      </c>
      <c r="BZ14" s="18">
        <f t="shared" si="34"/>
        <v>0</v>
      </c>
      <c r="CA14" s="18">
        <v>0</v>
      </c>
      <c r="CB14" s="18">
        <f t="shared" si="35"/>
        <v>0</v>
      </c>
      <c r="CC14" s="18">
        <v>0</v>
      </c>
      <c r="CD14" s="18">
        <f t="shared" si="36"/>
        <v>0</v>
      </c>
      <c r="CE14" s="17">
        <f t="shared" si="37"/>
        <v>0</v>
      </c>
      <c r="CF14" s="17">
        <f t="shared" si="37"/>
        <v>0</v>
      </c>
      <c r="CG14" s="17">
        <f t="shared" si="38"/>
        <v>0</v>
      </c>
      <c r="CH14" s="28">
        <f t="shared" si="38"/>
        <v>0</v>
      </c>
    </row>
    <row r="15" spans="1:86" x14ac:dyDescent="0.2">
      <c r="A15" s="66"/>
      <c r="B15" s="66"/>
      <c r="C15" s="67" t="s">
        <v>142</v>
      </c>
      <c r="D15" s="67"/>
      <c r="E15" s="19" t="s">
        <v>141</v>
      </c>
      <c r="F15" s="32">
        <f>ROUND(F14*1.15,0)</f>
        <v>87383</v>
      </c>
      <c r="G15" s="32">
        <f>ROUND(G14*1.15,0)</f>
        <v>103683</v>
      </c>
      <c r="H15" s="32">
        <f>ROUND(H14*1.15,0)</f>
        <v>138243</v>
      </c>
      <c r="I15" s="16">
        <v>0</v>
      </c>
      <c r="J15" s="17">
        <f t="shared" si="0"/>
        <v>0</v>
      </c>
      <c r="K15" s="16">
        <v>0</v>
      </c>
      <c r="L15" s="17">
        <f t="shared" si="1"/>
        <v>0</v>
      </c>
      <c r="M15" s="16">
        <v>0</v>
      </c>
      <c r="N15" s="17">
        <f t="shared" si="2"/>
        <v>0</v>
      </c>
      <c r="O15" s="16">
        <v>0</v>
      </c>
      <c r="P15" s="17">
        <f t="shared" si="3"/>
        <v>0</v>
      </c>
      <c r="Q15" s="16">
        <v>0</v>
      </c>
      <c r="R15" s="17">
        <f t="shared" si="4"/>
        <v>0</v>
      </c>
      <c r="S15" s="16">
        <v>0</v>
      </c>
      <c r="T15" s="17">
        <f t="shared" si="5"/>
        <v>0</v>
      </c>
      <c r="U15" s="16">
        <f t="shared" si="6"/>
        <v>0</v>
      </c>
      <c r="V15" s="17">
        <f t="shared" si="6"/>
        <v>0</v>
      </c>
      <c r="W15" s="16">
        <v>0</v>
      </c>
      <c r="X15" s="17">
        <f t="shared" si="7"/>
        <v>0</v>
      </c>
      <c r="Y15" s="17">
        <v>0</v>
      </c>
      <c r="Z15" s="17">
        <f t="shared" si="8"/>
        <v>0</v>
      </c>
      <c r="AA15" s="17">
        <v>0</v>
      </c>
      <c r="AB15" s="17">
        <f t="shared" si="9"/>
        <v>0</v>
      </c>
      <c r="AC15" s="17">
        <v>0</v>
      </c>
      <c r="AD15" s="17">
        <f t="shared" si="10"/>
        <v>0</v>
      </c>
      <c r="AE15" s="17">
        <v>0</v>
      </c>
      <c r="AF15" s="17">
        <f t="shared" si="11"/>
        <v>0</v>
      </c>
      <c r="AG15" s="17">
        <v>0</v>
      </c>
      <c r="AH15" s="17">
        <f t="shared" si="12"/>
        <v>0</v>
      </c>
      <c r="AI15" s="17">
        <v>0</v>
      </c>
      <c r="AJ15" s="17">
        <f t="shared" si="13"/>
        <v>0</v>
      </c>
      <c r="AK15" s="17">
        <v>0</v>
      </c>
      <c r="AL15" s="17">
        <f t="shared" si="14"/>
        <v>0</v>
      </c>
      <c r="AM15" s="17">
        <v>0</v>
      </c>
      <c r="AN15" s="17">
        <f t="shared" si="15"/>
        <v>0</v>
      </c>
      <c r="AO15" s="17">
        <v>0</v>
      </c>
      <c r="AP15" s="17">
        <f t="shared" si="16"/>
        <v>0</v>
      </c>
      <c r="AQ15" s="17">
        <v>0</v>
      </c>
      <c r="AR15" s="17">
        <f t="shared" si="17"/>
        <v>0</v>
      </c>
      <c r="AS15" s="17">
        <v>0</v>
      </c>
      <c r="AT15" s="17">
        <f t="shared" si="18"/>
        <v>0</v>
      </c>
      <c r="AU15" s="17">
        <f t="shared" si="19"/>
        <v>0</v>
      </c>
      <c r="AV15" s="17">
        <f t="shared" si="19"/>
        <v>0</v>
      </c>
      <c r="AW15" s="18">
        <v>0</v>
      </c>
      <c r="AX15" s="18">
        <f t="shared" si="20"/>
        <v>0</v>
      </c>
      <c r="AY15" s="18">
        <v>0</v>
      </c>
      <c r="AZ15" s="18">
        <f t="shared" si="21"/>
        <v>0</v>
      </c>
      <c r="BA15" s="18">
        <v>0</v>
      </c>
      <c r="BB15" s="18">
        <f t="shared" si="22"/>
        <v>0</v>
      </c>
      <c r="BC15" s="18">
        <v>0</v>
      </c>
      <c r="BD15" s="18">
        <f t="shared" si="23"/>
        <v>0</v>
      </c>
      <c r="BE15" s="18">
        <v>0</v>
      </c>
      <c r="BF15" s="18">
        <f t="shared" si="24"/>
        <v>0</v>
      </c>
      <c r="BG15" s="18">
        <v>0</v>
      </c>
      <c r="BH15" s="18">
        <f t="shared" si="25"/>
        <v>0</v>
      </c>
      <c r="BI15" s="18">
        <v>0</v>
      </c>
      <c r="BJ15" s="18">
        <f t="shared" si="26"/>
        <v>0</v>
      </c>
      <c r="BK15" s="18">
        <v>0</v>
      </c>
      <c r="BL15" s="18">
        <f t="shared" si="27"/>
        <v>0</v>
      </c>
      <c r="BM15" s="18">
        <v>0</v>
      </c>
      <c r="BN15" s="18">
        <f t="shared" si="28"/>
        <v>0</v>
      </c>
      <c r="BO15" s="18">
        <v>0</v>
      </c>
      <c r="BP15" s="18">
        <f t="shared" si="29"/>
        <v>0</v>
      </c>
      <c r="BQ15" s="18">
        <v>0</v>
      </c>
      <c r="BR15" s="18">
        <f t="shared" si="30"/>
        <v>0</v>
      </c>
      <c r="BS15" s="18">
        <v>0</v>
      </c>
      <c r="BT15" s="18">
        <f t="shared" si="31"/>
        <v>0</v>
      </c>
      <c r="BU15" s="18">
        <v>0</v>
      </c>
      <c r="BV15" s="18">
        <f t="shared" si="32"/>
        <v>0</v>
      </c>
      <c r="BW15" s="18">
        <v>0</v>
      </c>
      <c r="BX15" s="18">
        <f t="shared" si="33"/>
        <v>0</v>
      </c>
      <c r="BY15" s="18">
        <v>0</v>
      </c>
      <c r="BZ15" s="18">
        <f t="shared" si="34"/>
        <v>0</v>
      </c>
      <c r="CA15" s="18">
        <v>0</v>
      </c>
      <c r="CB15" s="18">
        <f t="shared" si="35"/>
        <v>0</v>
      </c>
      <c r="CC15" s="18">
        <v>0</v>
      </c>
      <c r="CD15" s="18">
        <f t="shared" si="36"/>
        <v>0</v>
      </c>
      <c r="CE15" s="17">
        <f t="shared" si="37"/>
        <v>0</v>
      </c>
      <c r="CF15" s="17">
        <f t="shared" si="37"/>
        <v>0</v>
      </c>
      <c r="CG15" s="17">
        <f t="shared" si="38"/>
        <v>0</v>
      </c>
      <c r="CH15" s="28">
        <f t="shared" si="38"/>
        <v>0</v>
      </c>
    </row>
    <row r="16" spans="1:86" x14ac:dyDescent="0.2">
      <c r="A16" s="66"/>
      <c r="B16" s="66"/>
      <c r="C16" s="66" t="s">
        <v>145</v>
      </c>
      <c r="D16" s="68" t="s">
        <v>140</v>
      </c>
      <c r="E16" s="68"/>
      <c r="F16" s="32"/>
      <c r="G16" s="32"/>
      <c r="H16" s="32"/>
      <c r="I16" s="16">
        <v>0</v>
      </c>
      <c r="J16" s="17">
        <f t="shared" si="0"/>
        <v>0</v>
      </c>
      <c r="K16" s="16">
        <v>0</v>
      </c>
      <c r="L16" s="17">
        <f t="shared" si="1"/>
        <v>0</v>
      </c>
      <c r="M16" s="16">
        <v>0</v>
      </c>
      <c r="N16" s="17">
        <f t="shared" si="2"/>
        <v>0</v>
      </c>
      <c r="O16" s="16">
        <v>0</v>
      </c>
      <c r="P16" s="17">
        <f t="shared" si="3"/>
        <v>0</v>
      </c>
      <c r="Q16" s="16">
        <v>0</v>
      </c>
      <c r="R16" s="17">
        <f t="shared" si="4"/>
        <v>0</v>
      </c>
      <c r="S16" s="16">
        <v>0</v>
      </c>
      <c r="T16" s="17">
        <f t="shared" si="5"/>
        <v>0</v>
      </c>
      <c r="U16" s="16">
        <f t="shared" si="6"/>
        <v>0</v>
      </c>
      <c r="V16" s="17">
        <f t="shared" si="6"/>
        <v>0</v>
      </c>
      <c r="W16" s="16">
        <v>0</v>
      </c>
      <c r="X16" s="17">
        <f t="shared" si="7"/>
        <v>0</v>
      </c>
      <c r="Y16" s="17">
        <v>0</v>
      </c>
      <c r="Z16" s="17">
        <f t="shared" si="8"/>
        <v>0</v>
      </c>
      <c r="AA16" s="17">
        <v>0</v>
      </c>
      <c r="AB16" s="17">
        <f t="shared" si="9"/>
        <v>0</v>
      </c>
      <c r="AC16" s="17">
        <v>0</v>
      </c>
      <c r="AD16" s="17">
        <f t="shared" si="10"/>
        <v>0</v>
      </c>
      <c r="AE16" s="17">
        <v>0</v>
      </c>
      <c r="AF16" s="17">
        <f t="shared" si="11"/>
        <v>0</v>
      </c>
      <c r="AG16" s="17">
        <v>0</v>
      </c>
      <c r="AH16" s="17">
        <f t="shared" si="12"/>
        <v>0</v>
      </c>
      <c r="AI16" s="17">
        <v>0</v>
      </c>
      <c r="AJ16" s="17">
        <f t="shared" si="13"/>
        <v>0</v>
      </c>
      <c r="AK16" s="17">
        <v>0</v>
      </c>
      <c r="AL16" s="17">
        <f t="shared" si="14"/>
        <v>0</v>
      </c>
      <c r="AM16" s="17">
        <v>0</v>
      </c>
      <c r="AN16" s="17">
        <f t="shared" si="15"/>
        <v>0</v>
      </c>
      <c r="AO16" s="17">
        <v>0</v>
      </c>
      <c r="AP16" s="17">
        <f t="shared" si="16"/>
        <v>0</v>
      </c>
      <c r="AQ16" s="17">
        <v>0</v>
      </c>
      <c r="AR16" s="17">
        <f t="shared" si="17"/>
        <v>0</v>
      </c>
      <c r="AS16" s="17">
        <v>0</v>
      </c>
      <c r="AT16" s="17">
        <f t="shared" si="18"/>
        <v>0</v>
      </c>
      <c r="AU16" s="17">
        <f t="shared" si="19"/>
        <v>0</v>
      </c>
      <c r="AV16" s="17">
        <f t="shared" si="19"/>
        <v>0</v>
      </c>
      <c r="AW16" s="18">
        <v>0</v>
      </c>
      <c r="AX16" s="18">
        <f t="shared" si="20"/>
        <v>0</v>
      </c>
      <c r="AY16" s="18">
        <v>0</v>
      </c>
      <c r="AZ16" s="18">
        <f t="shared" si="21"/>
        <v>0</v>
      </c>
      <c r="BA16" s="18">
        <v>0</v>
      </c>
      <c r="BB16" s="18">
        <f t="shared" si="22"/>
        <v>0</v>
      </c>
      <c r="BC16" s="18">
        <v>0</v>
      </c>
      <c r="BD16" s="18">
        <f t="shared" si="23"/>
        <v>0</v>
      </c>
      <c r="BE16" s="18">
        <v>0</v>
      </c>
      <c r="BF16" s="18">
        <f t="shared" si="24"/>
        <v>0</v>
      </c>
      <c r="BG16" s="18">
        <v>0</v>
      </c>
      <c r="BH16" s="18">
        <f t="shared" si="25"/>
        <v>0</v>
      </c>
      <c r="BI16" s="18">
        <v>0</v>
      </c>
      <c r="BJ16" s="18">
        <f t="shared" si="26"/>
        <v>0</v>
      </c>
      <c r="BK16" s="18">
        <v>0</v>
      </c>
      <c r="BL16" s="18">
        <f t="shared" si="27"/>
        <v>0</v>
      </c>
      <c r="BM16" s="18">
        <v>0</v>
      </c>
      <c r="BN16" s="18">
        <f t="shared" si="28"/>
        <v>0</v>
      </c>
      <c r="BO16" s="18">
        <v>0</v>
      </c>
      <c r="BP16" s="18">
        <f t="shared" si="29"/>
        <v>0</v>
      </c>
      <c r="BQ16" s="18">
        <v>0</v>
      </c>
      <c r="BR16" s="18">
        <f t="shared" si="30"/>
        <v>0</v>
      </c>
      <c r="BS16" s="18">
        <v>0</v>
      </c>
      <c r="BT16" s="18">
        <f t="shared" si="31"/>
        <v>0</v>
      </c>
      <c r="BU16" s="18">
        <v>0</v>
      </c>
      <c r="BV16" s="18">
        <f t="shared" si="32"/>
        <v>0</v>
      </c>
      <c r="BW16" s="18">
        <v>0</v>
      </c>
      <c r="BX16" s="18">
        <f t="shared" si="33"/>
        <v>0</v>
      </c>
      <c r="BY16" s="18">
        <v>0</v>
      </c>
      <c r="BZ16" s="18">
        <f t="shared" si="34"/>
        <v>0</v>
      </c>
      <c r="CA16" s="18">
        <v>0</v>
      </c>
      <c r="CB16" s="18">
        <f t="shared" si="35"/>
        <v>0</v>
      </c>
      <c r="CC16" s="18">
        <v>0</v>
      </c>
      <c r="CD16" s="18">
        <f t="shared" si="36"/>
        <v>0</v>
      </c>
      <c r="CE16" s="17">
        <f t="shared" si="37"/>
        <v>0</v>
      </c>
      <c r="CF16" s="17">
        <f t="shared" si="37"/>
        <v>0</v>
      </c>
      <c r="CG16" s="17">
        <f t="shared" si="38"/>
        <v>0</v>
      </c>
      <c r="CH16" s="28">
        <f t="shared" si="38"/>
        <v>0</v>
      </c>
    </row>
    <row r="17" spans="1:86" ht="25.5" x14ac:dyDescent="0.2">
      <c r="A17" s="66"/>
      <c r="B17" s="66"/>
      <c r="C17" s="66"/>
      <c r="D17" s="20" t="s">
        <v>146</v>
      </c>
      <c r="E17" s="21" t="s">
        <v>141</v>
      </c>
      <c r="F17" s="32">
        <v>134600</v>
      </c>
      <c r="G17" s="32">
        <v>164729</v>
      </c>
      <c r="H17" s="32">
        <v>168798</v>
      </c>
      <c r="I17" s="16">
        <v>0</v>
      </c>
      <c r="J17" s="17">
        <f t="shared" si="0"/>
        <v>0</v>
      </c>
      <c r="K17" s="16">
        <v>0</v>
      </c>
      <c r="L17" s="17">
        <f t="shared" si="1"/>
        <v>0</v>
      </c>
      <c r="M17" s="16">
        <v>0</v>
      </c>
      <c r="N17" s="17">
        <f t="shared" si="2"/>
        <v>0</v>
      </c>
      <c r="O17" s="16">
        <v>0</v>
      </c>
      <c r="P17" s="17">
        <f t="shared" si="3"/>
        <v>0</v>
      </c>
      <c r="Q17" s="16">
        <v>0</v>
      </c>
      <c r="R17" s="17">
        <f t="shared" si="4"/>
        <v>0</v>
      </c>
      <c r="S17" s="16">
        <v>0</v>
      </c>
      <c r="T17" s="17">
        <f t="shared" si="5"/>
        <v>0</v>
      </c>
      <c r="U17" s="16">
        <f t="shared" si="6"/>
        <v>0</v>
      </c>
      <c r="V17" s="17">
        <f t="shared" si="6"/>
        <v>0</v>
      </c>
      <c r="W17" s="16">
        <v>0</v>
      </c>
      <c r="X17" s="17">
        <f t="shared" si="7"/>
        <v>0</v>
      </c>
      <c r="Y17" s="17">
        <v>0</v>
      </c>
      <c r="Z17" s="17">
        <f t="shared" si="8"/>
        <v>0</v>
      </c>
      <c r="AA17" s="17">
        <v>0</v>
      </c>
      <c r="AB17" s="17">
        <f t="shared" si="9"/>
        <v>0</v>
      </c>
      <c r="AC17" s="17">
        <v>0</v>
      </c>
      <c r="AD17" s="17">
        <f t="shared" si="10"/>
        <v>0</v>
      </c>
      <c r="AE17" s="17">
        <v>0</v>
      </c>
      <c r="AF17" s="17">
        <f t="shared" si="11"/>
        <v>0</v>
      </c>
      <c r="AG17" s="17">
        <v>0</v>
      </c>
      <c r="AH17" s="17">
        <f t="shared" si="12"/>
        <v>0</v>
      </c>
      <c r="AI17" s="17">
        <v>0</v>
      </c>
      <c r="AJ17" s="17">
        <f t="shared" si="13"/>
        <v>0</v>
      </c>
      <c r="AK17" s="17">
        <v>0</v>
      </c>
      <c r="AL17" s="17">
        <f t="shared" si="14"/>
        <v>0</v>
      </c>
      <c r="AM17" s="17">
        <v>0</v>
      </c>
      <c r="AN17" s="17">
        <f t="shared" si="15"/>
        <v>0</v>
      </c>
      <c r="AO17" s="17">
        <v>0</v>
      </c>
      <c r="AP17" s="17">
        <f t="shared" si="16"/>
        <v>0</v>
      </c>
      <c r="AQ17" s="17">
        <v>0</v>
      </c>
      <c r="AR17" s="17">
        <f t="shared" si="17"/>
        <v>0</v>
      </c>
      <c r="AS17" s="17">
        <v>0</v>
      </c>
      <c r="AT17" s="17">
        <f t="shared" si="18"/>
        <v>0</v>
      </c>
      <c r="AU17" s="17">
        <f t="shared" si="19"/>
        <v>0</v>
      </c>
      <c r="AV17" s="17">
        <f t="shared" si="19"/>
        <v>0</v>
      </c>
      <c r="AW17" s="18">
        <v>0</v>
      </c>
      <c r="AX17" s="18">
        <f t="shared" si="20"/>
        <v>0</v>
      </c>
      <c r="AY17" s="18">
        <v>0</v>
      </c>
      <c r="AZ17" s="18">
        <f t="shared" si="21"/>
        <v>0</v>
      </c>
      <c r="BA17" s="18">
        <v>0</v>
      </c>
      <c r="BB17" s="18">
        <f t="shared" si="22"/>
        <v>0</v>
      </c>
      <c r="BC17" s="18">
        <v>0</v>
      </c>
      <c r="BD17" s="18">
        <f t="shared" si="23"/>
        <v>0</v>
      </c>
      <c r="BE17" s="18">
        <v>0</v>
      </c>
      <c r="BF17" s="18">
        <f t="shared" si="24"/>
        <v>0</v>
      </c>
      <c r="BG17" s="18">
        <v>0</v>
      </c>
      <c r="BH17" s="18">
        <f t="shared" si="25"/>
        <v>0</v>
      </c>
      <c r="BI17" s="18">
        <v>0</v>
      </c>
      <c r="BJ17" s="18">
        <f t="shared" si="26"/>
        <v>0</v>
      </c>
      <c r="BK17" s="18">
        <v>0</v>
      </c>
      <c r="BL17" s="18">
        <f t="shared" si="27"/>
        <v>0</v>
      </c>
      <c r="BM17" s="18">
        <v>0</v>
      </c>
      <c r="BN17" s="18">
        <f t="shared" si="28"/>
        <v>0</v>
      </c>
      <c r="BO17" s="18">
        <v>0</v>
      </c>
      <c r="BP17" s="18">
        <f t="shared" si="29"/>
        <v>0</v>
      </c>
      <c r="BQ17" s="18">
        <v>0</v>
      </c>
      <c r="BR17" s="18">
        <f t="shared" si="30"/>
        <v>0</v>
      </c>
      <c r="BS17" s="18">
        <v>0</v>
      </c>
      <c r="BT17" s="18">
        <f t="shared" si="31"/>
        <v>0</v>
      </c>
      <c r="BU17" s="18">
        <v>0</v>
      </c>
      <c r="BV17" s="18">
        <f t="shared" si="32"/>
        <v>0</v>
      </c>
      <c r="BW17" s="18">
        <v>0</v>
      </c>
      <c r="BX17" s="18">
        <f t="shared" si="33"/>
        <v>0</v>
      </c>
      <c r="BY17" s="18">
        <v>0</v>
      </c>
      <c r="BZ17" s="18">
        <f t="shared" si="34"/>
        <v>0</v>
      </c>
      <c r="CA17" s="18">
        <v>0</v>
      </c>
      <c r="CB17" s="18">
        <f t="shared" si="35"/>
        <v>0</v>
      </c>
      <c r="CC17" s="18">
        <v>0</v>
      </c>
      <c r="CD17" s="18">
        <f t="shared" si="36"/>
        <v>0</v>
      </c>
      <c r="CE17" s="17">
        <f t="shared" si="37"/>
        <v>0</v>
      </c>
      <c r="CF17" s="17">
        <f t="shared" si="37"/>
        <v>0</v>
      </c>
      <c r="CG17" s="17">
        <f t="shared" si="38"/>
        <v>0</v>
      </c>
      <c r="CH17" s="28">
        <f t="shared" si="38"/>
        <v>0</v>
      </c>
    </row>
    <row r="18" spans="1:86" ht="38.25" x14ac:dyDescent="0.2">
      <c r="A18" s="66"/>
      <c r="B18" s="66"/>
      <c r="C18" s="66"/>
      <c r="D18" s="20" t="s">
        <v>147</v>
      </c>
      <c r="E18" s="21" t="s">
        <v>141</v>
      </c>
      <c r="F18" s="32">
        <v>143135</v>
      </c>
      <c r="G18" s="32">
        <v>175355</v>
      </c>
      <c r="H18" s="32">
        <v>179421</v>
      </c>
      <c r="I18" s="16">
        <v>0</v>
      </c>
      <c r="J18" s="17">
        <f t="shared" si="0"/>
        <v>0</v>
      </c>
      <c r="K18" s="16">
        <v>0</v>
      </c>
      <c r="L18" s="17">
        <f t="shared" si="1"/>
        <v>0</v>
      </c>
      <c r="M18" s="16">
        <v>0</v>
      </c>
      <c r="N18" s="17">
        <f t="shared" si="2"/>
        <v>0</v>
      </c>
      <c r="O18" s="16">
        <v>0</v>
      </c>
      <c r="P18" s="17">
        <f t="shared" si="3"/>
        <v>0</v>
      </c>
      <c r="Q18" s="16">
        <v>0</v>
      </c>
      <c r="R18" s="17">
        <f t="shared" si="4"/>
        <v>0</v>
      </c>
      <c r="S18" s="16">
        <v>0</v>
      </c>
      <c r="T18" s="17">
        <f t="shared" si="5"/>
        <v>0</v>
      </c>
      <c r="U18" s="16">
        <f t="shared" si="6"/>
        <v>0</v>
      </c>
      <c r="V18" s="17">
        <f t="shared" si="6"/>
        <v>0</v>
      </c>
      <c r="W18" s="16">
        <v>0</v>
      </c>
      <c r="X18" s="17">
        <f t="shared" si="7"/>
        <v>0</v>
      </c>
      <c r="Y18" s="17">
        <v>0</v>
      </c>
      <c r="Z18" s="17">
        <f t="shared" si="8"/>
        <v>0</v>
      </c>
      <c r="AA18" s="17">
        <v>0</v>
      </c>
      <c r="AB18" s="17">
        <f t="shared" si="9"/>
        <v>0</v>
      </c>
      <c r="AC18" s="17">
        <v>0</v>
      </c>
      <c r="AD18" s="17">
        <f t="shared" si="10"/>
        <v>0</v>
      </c>
      <c r="AE18" s="17">
        <v>0</v>
      </c>
      <c r="AF18" s="17">
        <f t="shared" si="11"/>
        <v>0</v>
      </c>
      <c r="AG18" s="17">
        <v>0</v>
      </c>
      <c r="AH18" s="17">
        <f t="shared" si="12"/>
        <v>0</v>
      </c>
      <c r="AI18" s="17">
        <v>0</v>
      </c>
      <c r="AJ18" s="17">
        <f t="shared" si="13"/>
        <v>0</v>
      </c>
      <c r="AK18" s="17">
        <v>0</v>
      </c>
      <c r="AL18" s="17">
        <f t="shared" si="14"/>
        <v>0</v>
      </c>
      <c r="AM18" s="17">
        <v>0</v>
      </c>
      <c r="AN18" s="17">
        <f t="shared" si="15"/>
        <v>0</v>
      </c>
      <c r="AO18" s="17">
        <v>0</v>
      </c>
      <c r="AP18" s="17">
        <f t="shared" si="16"/>
        <v>0</v>
      </c>
      <c r="AQ18" s="17">
        <v>0</v>
      </c>
      <c r="AR18" s="17">
        <f t="shared" si="17"/>
        <v>0</v>
      </c>
      <c r="AS18" s="17">
        <v>0</v>
      </c>
      <c r="AT18" s="17">
        <f t="shared" si="18"/>
        <v>0</v>
      </c>
      <c r="AU18" s="17">
        <f t="shared" si="19"/>
        <v>0</v>
      </c>
      <c r="AV18" s="17">
        <f t="shared" si="19"/>
        <v>0</v>
      </c>
      <c r="AW18" s="18">
        <v>0</v>
      </c>
      <c r="AX18" s="18">
        <f t="shared" si="20"/>
        <v>0</v>
      </c>
      <c r="AY18" s="18">
        <v>0</v>
      </c>
      <c r="AZ18" s="18">
        <f t="shared" si="21"/>
        <v>0</v>
      </c>
      <c r="BA18" s="18">
        <v>0</v>
      </c>
      <c r="BB18" s="18">
        <f t="shared" si="22"/>
        <v>0</v>
      </c>
      <c r="BC18" s="18">
        <v>0</v>
      </c>
      <c r="BD18" s="18">
        <f t="shared" si="23"/>
        <v>0</v>
      </c>
      <c r="BE18" s="18">
        <v>0</v>
      </c>
      <c r="BF18" s="18">
        <f t="shared" si="24"/>
        <v>0</v>
      </c>
      <c r="BG18" s="18">
        <v>0</v>
      </c>
      <c r="BH18" s="18">
        <f t="shared" si="25"/>
        <v>0</v>
      </c>
      <c r="BI18" s="18">
        <v>0</v>
      </c>
      <c r="BJ18" s="18">
        <f t="shared" si="26"/>
        <v>0</v>
      </c>
      <c r="BK18" s="18">
        <v>0</v>
      </c>
      <c r="BL18" s="18">
        <f t="shared" si="27"/>
        <v>0</v>
      </c>
      <c r="BM18" s="18">
        <v>0</v>
      </c>
      <c r="BN18" s="18">
        <f t="shared" si="28"/>
        <v>0</v>
      </c>
      <c r="BO18" s="18">
        <v>0</v>
      </c>
      <c r="BP18" s="18">
        <f t="shared" si="29"/>
        <v>0</v>
      </c>
      <c r="BQ18" s="18">
        <v>0</v>
      </c>
      <c r="BR18" s="18">
        <f t="shared" si="30"/>
        <v>0</v>
      </c>
      <c r="BS18" s="18">
        <v>0</v>
      </c>
      <c r="BT18" s="18">
        <f t="shared" si="31"/>
        <v>0</v>
      </c>
      <c r="BU18" s="18">
        <v>0</v>
      </c>
      <c r="BV18" s="18">
        <f t="shared" si="32"/>
        <v>0</v>
      </c>
      <c r="BW18" s="18">
        <v>0</v>
      </c>
      <c r="BX18" s="18">
        <f t="shared" si="33"/>
        <v>0</v>
      </c>
      <c r="BY18" s="18">
        <v>0</v>
      </c>
      <c r="BZ18" s="18">
        <f t="shared" si="34"/>
        <v>0</v>
      </c>
      <c r="CA18" s="18">
        <v>0</v>
      </c>
      <c r="CB18" s="18">
        <f t="shared" si="35"/>
        <v>0</v>
      </c>
      <c r="CC18" s="18">
        <v>0</v>
      </c>
      <c r="CD18" s="18">
        <f t="shared" si="36"/>
        <v>0</v>
      </c>
      <c r="CE18" s="17">
        <f t="shared" si="37"/>
        <v>0</v>
      </c>
      <c r="CF18" s="17">
        <f t="shared" si="37"/>
        <v>0</v>
      </c>
      <c r="CG18" s="17">
        <f t="shared" si="38"/>
        <v>0</v>
      </c>
      <c r="CH18" s="28">
        <f t="shared" si="38"/>
        <v>0</v>
      </c>
    </row>
    <row r="19" spans="1:86" ht="51" x14ac:dyDescent="0.2">
      <c r="A19" s="66"/>
      <c r="B19" s="66"/>
      <c r="C19" s="66"/>
      <c r="D19" s="20" t="s">
        <v>148</v>
      </c>
      <c r="E19" s="21" t="s">
        <v>141</v>
      </c>
      <c r="F19" s="32">
        <v>175235</v>
      </c>
      <c r="G19" s="32">
        <v>215697</v>
      </c>
      <c r="H19" s="32">
        <v>219786</v>
      </c>
      <c r="I19" s="16">
        <v>0</v>
      </c>
      <c r="J19" s="17">
        <f t="shared" si="0"/>
        <v>0</v>
      </c>
      <c r="K19" s="16">
        <v>0</v>
      </c>
      <c r="L19" s="17">
        <f t="shared" si="1"/>
        <v>0</v>
      </c>
      <c r="M19" s="16">
        <v>0</v>
      </c>
      <c r="N19" s="17">
        <f t="shared" si="2"/>
        <v>0</v>
      </c>
      <c r="O19" s="16">
        <v>0</v>
      </c>
      <c r="P19" s="17">
        <f t="shared" si="3"/>
        <v>0</v>
      </c>
      <c r="Q19" s="16">
        <v>0</v>
      </c>
      <c r="R19" s="17">
        <f t="shared" si="4"/>
        <v>0</v>
      </c>
      <c r="S19" s="16">
        <v>0</v>
      </c>
      <c r="T19" s="17">
        <f t="shared" si="5"/>
        <v>0</v>
      </c>
      <c r="U19" s="16">
        <f t="shared" si="6"/>
        <v>0</v>
      </c>
      <c r="V19" s="17">
        <f t="shared" si="6"/>
        <v>0</v>
      </c>
      <c r="W19" s="16">
        <v>0</v>
      </c>
      <c r="X19" s="17">
        <f t="shared" si="7"/>
        <v>0</v>
      </c>
      <c r="Y19" s="17">
        <v>0</v>
      </c>
      <c r="Z19" s="17">
        <f t="shared" si="8"/>
        <v>0</v>
      </c>
      <c r="AA19" s="17">
        <v>0</v>
      </c>
      <c r="AB19" s="17">
        <f t="shared" si="9"/>
        <v>0</v>
      </c>
      <c r="AC19" s="17">
        <v>0</v>
      </c>
      <c r="AD19" s="17">
        <f t="shared" si="10"/>
        <v>0</v>
      </c>
      <c r="AE19" s="17">
        <v>0</v>
      </c>
      <c r="AF19" s="17">
        <f t="shared" si="11"/>
        <v>0</v>
      </c>
      <c r="AG19" s="17">
        <v>0</v>
      </c>
      <c r="AH19" s="17">
        <f t="shared" si="12"/>
        <v>0</v>
      </c>
      <c r="AI19" s="17">
        <v>0</v>
      </c>
      <c r="AJ19" s="17">
        <f t="shared" si="13"/>
        <v>0</v>
      </c>
      <c r="AK19" s="17">
        <v>0</v>
      </c>
      <c r="AL19" s="17">
        <f t="shared" si="14"/>
        <v>0</v>
      </c>
      <c r="AM19" s="17">
        <v>0</v>
      </c>
      <c r="AN19" s="17">
        <f t="shared" si="15"/>
        <v>0</v>
      </c>
      <c r="AO19" s="17">
        <v>0</v>
      </c>
      <c r="AP19" s="17">
        <f t="shared" si="16"/>
        <v>0</v>
      </c>
      <c r="AQ19" s="17">
        <v>0</v>
      </c>
      <c r="AR19" s="17">
        <f t="shared" si="17"/>
        <v>0</v>
      </c>
      <c r="AS19" s="17">
        <v>0</v>
      </c>
      <c r="AT19" s="17">
        <f t="shared" si="18"/>
        <v>0</v>
      </c>
      <c r="AU19" s="17">
        <f t="shared" si="19"/>
        <v>0</v>
      </c>
      <c r="AV19" s="17">
        <f t="shared" si="19"/>
        <v>0</v>
      </c>
      <c r="AW19" s="18">
        <v>0</v>
      </c>
      <c r="AX19" s="18">
        <f t="shared" si="20"/>
        <v>0</v>
      </c>
      <c r="AY19" s="18">
        <v>0</v>
      </c>
      <c r="AZ19" s="18">
        <f t="shared" si="21"/>
        <v>0</v>
      </c>
      <c r="BA19" s="18">
        <v>0</v>
      </c>
      <c r="BB19" s="18">
        <f t="shared" si="22"/>
        <v>0</v>
      </c>
      <c r="BC19" s="18">
        <v>0</v>
      </c>
      <c r="BD19" s="18">
        <f t="shared" si="23"/>
        <v>0</v>
      </c>
      <c r="BE19" s="18">
        <v>0</v>
      </c>
      <c r="BF19" s="18">
        <f t="shared" si="24"/>
        <v>0</v>
      </c>
      <c r="BG19" s="18">
        <v>0</v>
      </c>
      <c r="BH19" s="18">
        <f t="shared" si="25"/>
        <v>0</v>
      </c>
      <c r="BI19" s="18">
        <v>0</v>
      </c>
      <c r="BJ19" s="18">
        <f t="shared" si="26"/>
        <v>0</v>
      </c>
      <c r="BK19" s="18">
        <v>0</v>
      </c>
      <c r="BL19" s="18">
        <f t="shared" si="27"/>
        <v>0</v>
      </c>
      <c r="BM19" s="18">
        <v>0</v>
      </c>
      <c r="BN19" s="18">
        <f t="shared" si="28"/>
        <v>0</v>
      </c>
      <c r="BO19" s="18">
        <v>0</v>
      </c>
      <c r="BP19" s="18">
        <f t="shared" si="29"/>
        <v>0</v>
      </c>
      <c r="BQ19" s="18">
        <v>0</v>
      </c>
      <c r="BR19" s="18">
        <f t="shared" si="30"/>
        <v>0</v>
      </c>
      <c r="BS19" s="18">
        <v>0</v>
      </c>
      <c r="BT19" s="18">
        <f t="shared" si="31"/>
        <v>0</v>
      </c>
      <c r="BU19" s="18">
        <v>0</v>
      </c>
      <c r="BV19" s="18">
        <f t="shared" si="32"/>
        <v>0</v>
      </c>
      <c r="BW19" s="18">
        <v>0</v>
      </c>
      <c r="BX19" s="18">
        <f t="shared" si="33"/>
        <v>0</v>
      </c>
      <c r="BY19" s="18">
        <v>0</v>
      </c>
      <c r="BZ19" s="18">
        <f t="shared" si="34"/>
        <v>0</v>
      </c>
      <c r="CA19" s="18">
        <v>0</v>
      </c>
      <c r="CB19" s="18">
        <f t="shared" si="35"/>
        <v>0</v>
      </c>
      <c r="CC19" s="18">
        <v>0</v>
      </c>
      <c r="CD19" s="18">
        <f t="shared" si="36"/>
        <v>0</v>
      </c>
      <c r="CE19" s="17">
        <f t="shared" si="37"/>
        <v>0</v>
      </c>
      <c r="CF19" s="17">
        <f t="shared" si="37"/>
        <v>0</v>
      </c>
      <c r="CG19" s="17">
        <f t="shared" si="38"/>
        <v>0</v>
      </c>
      <c r="CH19" s="28">
        <f t="shared" si="38"/>
        <v>0</v>
      </c>
    </row>
    <row r="20" spans="1:86" x14ac:dyDescent="0.2">
      <c r="A20" s="66"/>
      <c r="B20" s="66"/>
      <c r="C20" s="66"/>
      <c r="D20" s="20" t="s">
        <v>149</v>
      </c>
      <c r="E20" s="21" t="s">
        <v>141</v>
      </c>
      <c r="F20" s="32">
        <v>271815</v>
      </c>
      <c r="G20" s="32">
        <v>336546</v>
      </c>
      <c r="H20" s="32">
        <v>340555</v>
      </c>
      <c r="I20" s="16">
        <v>0</v>
      </c>
      <c r="J20" s="17">
        <f t="shared" si="0"/>
        <v>0</v>
      </c>
      <c r="K20" s="16">
        <v>0</v>
      </c>
      <c r="L20" s="17">
        <f t="shared" si="1"/>
        <v>0</v>
      </c>
      <c r="M20" s="16">
        <v>0</v>
      </c>
      <c r="N20" s="17">
        <f t="shared" si="2"/>
        <v>0</v>
      </c>
      <c r="O20" s="16">
        <v>0</v>
      </c>
      <c r="P20" s="17">
        <f t="shared" si="3"/>
        <v>0</v>
      </c>
      <c r="Q20" s="16">
        <v>0</v>
      </c>
      <c r="R20" s="17">
        <f t="shared" si="4"/>
        <v>0</v>
      </c>
      <c r="S20" s="16">
        <v>0</v>
      </c>
      <c r="T20" s="17">
        <f t="shared" si="5"/>
        <v>0</v>
      </c>
      <c r="U20" s="16">
        <f t="shared" si="6"/>
        <v>0</v>
      </c>
      <c r="V20" s="17">
        <f t="shared" si="6"/>
        <v>0</v>
      </c>
      <c r="W20" s="16">
        <v>0</v>
      </c>
      <c r="X20" s="17">
        <f t="shared" si="7"/>
        <v>0</v>
      </c>
      <c r="Y20" s="17">
        <v>0</v>
      </c>
      <c r="Z20" s="17">
        <f t="shared" si="8"/>
        <v>0</v>
      </c>
      <c r="AA20" s="17">
        <v>0</v>
      </c>
      <c r="AB20" s="17">
        <f t="shared" si="9"/>
        <v>0</v>
      </c>
      <c r="AC20" s="17">
        <v>0</v>
      </c>
      <c r="AD20" s="17">
        <f t="shared" si="10"/>
        <v>0</v>
      </c>
      <c r="AE20" s="17">
        <v>0</v>
      </c>
      <c r="AF20" s="17">
        <f t="shared" si="11"/>
        <v>0</v>
      </c>
      <c r="AG20" s="17">
        <v>0</v>
      </c>
      <c r="AH20" s="17">
        <f t="shared" si="12"/>
        <v>0</v>
      </c>
      <c r="AI20" s="17">
        <v>0</v>
      </c>
      <c r="AJ20" s="17">
        <f t="shared" si="13"/>
        <v>0</v>
      </c>
      <c r="AK20" s="17">
        <v>0</v>
      </c>
      <c r="AL20" s="17">
        <f t="shared" si="14"/>
        <v>0</v>
      </c>
      <c r="AM20" s="17">
        <v>0</v>
      </c>
      <c r="AN20" s="17">
        <f t="shared" si="15"/>
        <v>0</v>
      </c>
      <c r="AO20" s="17">
        <v>0</v>
      </c>
      <c r="AP20" s="17">
        <f t="shared" si="16"/>
        <v>0</v>
      </c>
      <c r="AQ20" s="17">
        <v>0</v>
      </c>
      <c r="AR20" s="17">
        <f t="shared" si="17"/>
        <v>0</v>
      </c>
      <c r="AS20" s="17">
        <v>0</v>
      </c>
      <c r="AT20" s="17">
        <f t="shared" si="18"/>
        <v>0</v>
      </c>
      <c r="AU20" s="17">
        <f t="shared" si="19"/>
        <v>0</v>
      </c>
      <c r="AV20" s="17">
        <f t="shared" si="19"/>
        <v>0</v>
      </c>
      <c r="AW20" s="18">
        <v>0</v>
      </c>
      <c r="AX20" s="18">
        <f t="shared" si="20"/>
        <v>0</v>
      </c>
      <c r="AY20" s="18">
        <v>0</v>
      </c>
      <c r="AZ20" s="18">
        <f t="shared" si="21"/>
        <v>0</v>
      </c>
      <c r="BA20" s="18">
        <v>0</v>
      </c>
      <c r="BB20" s="18">
        <f t="shared" si="22"/>
        <v>0</v>
      </c>
      <c r="BC20" s="18">
        <v>0</v>
      </c>
      <c r="BD20" s="18">
        <f t="shared" si="23"/>
        <v>0</v>
      </c>
      <c r="BE20" s="18">
        <v>0</v>
      </c>
      <c r="BF20" s="18">
        <f t="shared" si="24"/>
        <v>0</v>
      </c>
      <c r="BG20" s="18">
        <v>0</v>
      </c>
      <c r="BH20" s="18">
        <f t="shared" si="25"/>
        <v>0</v>
      </c>
      <c r="BI20" s="18">
        <v>0</v>
      </c>
      <c r="BJ20" s="18">
        <f t="shared" si="26"/>
        <v>0</v>
      </c>
      <c r="BK20" s="18">
        <v>0</v>
      </c>
      <c r="BL20" s="18">
        <f t="shared" si="27"/>
        <v>0</v>
      </c>
      <c r="BM20" s="18">
        <v>0</v>
      </c>
      <c r="BN20" s="18">
        <f t="shared" si="28"/>
        <v>0</v>
      </c>
      <c r="BO20" s="18">
        <v>0</v>
      </c>
      <c r="BP20" s="18">
        <f t="shared" si="29"/>
        <v>0</v>
      </c>
      <c r="BQ20" s="18">
        <v>0</v>
      </c>
      <c r="BR20" s="18">
        <f t="shared" si="30"/>
        <v>0</v>
      </c>
      <c r="BS20" s="18">
        <v>0</v>
      </c>
      <c r="BT20" s="18">
        <f t="shared" si="31"/>
        <v>0</v>
      </c>
      <c r="BU20" s="18">
        <v>0</v>
      </c>
      <c r="BV20" s="18">
        <f t="shared" si="32"/>
        <v>0</v>
      </c>
      <c r="BW20" s="18">
        <v>0</v>
      </c>
      <c r="BX20" s="18">
        <f t="shared" si="33"/>
        <v>0</v>
      </c>
      <c r="BY20" s="18">
        <v>0</v>
      </c>
      <c r="BZ20" s="18">
        <f t="shared" si="34"/>
        <v>0</v>
      </c>
      <c r="CA20" s="18">
        <v>0</v>
      </c>
      <c r="CB20" s="18">
        <f t="shared" si="35"/>
        <v>0</v>
      </c>
      <c r="CC20" s="18">
        <v>0</v>
      </c>
      <c r="CD20" s="18">
        <f t="shared" si="36"/>
        <v>0</v>
      </c>
      <c r="CE20" s="17">
        <f t="shared" si="37"/>
        <v>0</v>
      </c>
      <c r="CF20" s="17">
        <f t="shared" si="37"/>
        <v>0</v>
      </c>
      <c r="CG20" s="17">
        <f t="shared" si="38"/>
        <v>0</v>
      </c>
      <c r="CH20" s="28">
        <f t="shared" si="38"/>
        <v>0</v>
      </c>
    </row>
    <row r="21" spans="1:86" x14ac:dyDescent="0.2">
      <c r="A21" s="66"/>
      <c r="B21" s="66"/>
      <c r="C21" s="66"/>
      <c r="D21" s="20" t="s">
        <v>150</v>
      </c>
      <c r="E21" s="21" t="s">
        <v>141</v>
      </c>
      <c r="F21" s="32">
        <v>113103</v>
      </c>
      <c r="G21" s="32">
        <v>134747</v>
      </c>
      <c r="H21" s="32">
        <v>179667</v>
      </c>
      <c r="I21" s="16">
        <v>0</v>
      </c>
      <c r="J21" s="17">
        <f t="shared" si="0"/>
        <v>0</v>
      </c>
      <c r="K21" s="16">
        <v>0</v>
      </c>
      <c r="L21" s="17">
        <f t="shared" si="1"/>
        <v>0</v>
      </c>
      <c r="M21" s="16">
        <v>0</v>
      </c>
      <c r="N21" s="17">
        <f t="shared" si="2"/>
        <v>0</v>
      </c>
      <c r="O21" s="16">
        <v>0</v>
      </c>
      <c r="P21" s="17">
        <f t="shared" si="3"/>
        <v>0</v>
      </c>
      <c r="Q21" s="16">
        <v>0</v>
      </c>
      <c r="R21" s="17">
        <f t="shared" si="4"/>
        <v>0</v>
      </c>
      <c r="S21" s="16">
        <v>0</v>
      </c>
      <c r="T21" s="17">
        <f t="shared" si="5"/>
        <v>0</v>
      </c>
      <c r="U21" s="16">
        <f t="shared" si="6"/>
        <v>0</v>
      </c>
      <c r="V21" s="17">
        <f t="shared" si="6"/>
        <v>0</v>
      </c>
      <c r="W21" s="16">
        <v>0</v>
      </c>
      <c r="X21" s="17">
        <f t="shared" si="7"/>
        <v>0</v>
      </c>
      <c r="Y21" s="17">
        <v>0</v>
      </c>
      <c r="Z21" s="17">
        <f t="shared" si="8"/>
        <v>0</v>
      </c>
      <c r="AA21" s="17">
        <v>0</v>
      </c>
      <c r="AB21" s="17">
        <f t="shared" si="9"/>
        <v>0</v>
      </c>
      <c r="AC21" s="17">
        <v>0</v>
      </c>
      <c r="AD21" s="17">
        <f t="shared" si="10"/>
        <v>0</v>
      </c>
      <c r="AE21" s="17">
        <v>0</v>
      </c>
      <c r="AF21" s="17">
        <f t="shared" si="11"/>
        <v>0</v>
      </c>
      <c r="AG21" s="17">
        <v>0</v>
      </c>
      <c r="AH21" s="17">
        <f t="shared" si="12"/>
        <v>0</v>
      </c>
      <c r="AI21" s="17">
        <v>0</v>
      </c>
      <c r="AJ21" s="17">
        <f t="shared" si="13"/>
        <v>0</v>
      </c>
      <c r="AK21" s="17">
        <v>0</v>
      </c>
      <c r="AL21" s="17">
        <f t="shared" si="14"/>
        <v>0</v>
      </c>
      <c r="AM21" s="17">
        <v>0</v>
      </c>
      <c r="AN21" s="17">
        <f t="shared" si="15"/>
        <v>0</v>
      </c>
      <c r="AO21" s="17">
        <v>0</v>
      </c>
      <c r="AP21" s="17">
        <f t="shared" si="16"/>
        <v>0</v>
      </c>
      <c r="AQ21" s="17">
        <v>0</v>
      </c>
      <c r="AR21" s="17">
        <f t="shared" si="17"/>
        <v>0</v>
      </c>
      <c r="AS21" s="17">
        <v>0</v>
      </c>
      <c r="AT21" s="17">
        <f t="shared" si="18"/>
        <v>0</v>
      </c>
      <c r="AU21" s="17">
        <f t="shared" si="19"/>
        <v>0</v>
      </c>
      <c r="AV21" s="17">
        <f t="shared" si="19"/>
        <v>0</v>
      </c>
      <c r="AW21" s="18">
        <v>0</v>
      </c>
      <c r="AX21" s="18">
        <f t="shared" si="20"/>
        <v>0</v>
      </c>
      <c r="AY21" s="18">
        <v>0</v>
      </c>
      <c r="AZ21" s="18">
        <f t="shared" si="21"/>
        <v>0</v>
      </c>
      <c r="BA21" s="18">
        <v>0</v>
      </c>
      <c r="BB21" s="18">
        <f t="shared" si="22"/>
        <v>0</v>
      </c>
      <c r="BC21" s="18">
        <v>0</v>
      </c>
      <c r="BD21" s="18">
        <f t="shared" si="23"/>
        <v>0</v>
      </c>
      <c r="BE21" s="18">
        <v>0</v>
      </c>
      <c r="BF21" s="18">
        <f t="shared" si="24"/>
        <v>0</v>
      </c>
      <c r="BG21" s="18">
        <v>0</v>
      </c>
      <c r="BH21" s="18">
        <f t="shared" si="25"/>
        <v>0</v>
      </c>
      <c r="BI21" s="18">
        <v>0</v>
      </c>
      <c r="BJ21" s="18">
        <f t="shared" si="26"/>
        <v>0</v>
      </c>
      <c r="BK21" s="18">
        <v>0</v>
      </c>
      <c r="BL21" s="18">
        <f t="shared" si="27"/>
        <v>0</v>
      </c>
      <c r="BM21" s="18">
        <v>0</v>
      </c>
      <c r="BN21" s="18">
        <f t="shared" si="28"/>
        <v>0</v>
      </c>
      <c r="BO21" s="18">
        <v>0</v>
      </c>
      <c r="BP21" s="18">
        <f t="shared" si="29"/>
        <v>0</v>
      </c>
      <c r="BQ21" s="18">
        <v>0</v>
      </c>
      <c r="BR21" s="18">
        <f t="shared" si="30"/>
        <v>0</v>
      </c>
      <c r="BS21" s="18">
        <v>0</v>
      </c>
      <c r="BT21" s="18">
        <f t="shared" si="31"/>
        <v>0</v>
      </c>
      <c r="BU21" s="18">
        <v>0</v>
      </c>
      <c r="BV21" s="18">
        <f t="shared" si="32"/>
        <v>0</v>
      </c>
      <c r="BW21" s="18">
        <v>0</v>
      </c>
      <c r="BX21" s="18">
        <f t="shared" si="33"/>
        <v>0</v>
      </c>
      <c r="BY21" s="18">
        <v>0</v>
      </c>
      <c r="BZ21" s="18">
        <f t="shared" si="34"/>
        <v>0</v>
      </c>
      <c r="CA21" s="18">
        <v>0</v>
      </c>
      <c r="CB21" s="18">
        <f t="shared" si="35"/>
        <v>0</v>
      </c>
      <c r="CC21" s="18">
        <v>0</v>
      </c>
      <c r="CD21" s="18">
        <f t="shared" si="36"/>
        <v>0</v>
      </c>
      <c r="CE21" s="17">
        <f t="shared" si="37"/>
        <v>0</v>
      </c>
      <c r="CF21" s="17">
        <f t="shared" si="37"/>
        <v>0</v>
      </c>
      <c r="CG21" s="17">
        <f t="shared" si="38"/>
        <v>0</v>
      </c>
      <c r="CH21" s="28">
        <f t="shared" si="38"/>
        <v>0</v>
      </c>
    </row>
    <row r="22" spans="1:86" x14ac:dyDescent="0.2">
      <c r="A22" s="66"/>
      <c r="B22" s="66"/>
      <c r="C22" s="66" t="s">
        <v>151</v>
      </c>
      <c r="D22" s="68" t="s">
        <v>140</v>
      </c>
      <c r="E22" s="68"/>
      <c r="F22" s="32"/>
      <c r="G22" s="32"/>
      <c r="H22" s="32"/>
      <c r="I22" s="16">
        <v>0</v>
      </c>
      <c r="J22" s="17">
        <f t="shared" si="0"/>
        <v>0</v>
      </c>
      <c r="K22" s="16">
        <v>0</v>
      </c>
      <c r="L22" s="17">
        <f t="shared" si="1"/>
        <v>0</v>
      </c>
      <c r="M22" s="16">
        <v>0</v>
      </c>
      <c r="N22" s="17">
        <f t="shared" si="2"/>
        <v>0</v>
      </c>
      <c r="O22" s="16">
        <v>0</v>
      </c>
      <c r="P22" s="17">
        <f t="shared" si="3"/>
        <v>0</v>
      </c>
      <c r="Q22" s="16">
        <v>0</v>
      </c>
      <c r="R22" s="17">
        <f t="shared" si="4"/>
        <v>0</v>
      </c>
      <c r="S22" s="16">
        <v>0</v>
      </c>
      <c r="T22" s="17">
        <f t="shared" si="5"/>
        <v>0</v>
      </c>
      <c r="U22" s="16">
        <f t="shared" si="6"/>
        <v>0</v>
      </c>
      <c r="V22" s="17">
        <f t="shared" si="6"/>
        <v>0</v>
      </c>
      <c r="W22" s="16">
        <v>0</v>
      </c>
      <c r="X22" s="17">
        <f t="shared" si="7"/>
        <v>0</v>
      </c>
      <c r="Y22" s="17">
        <v>0</v>
      </c>
      <c r="Z22" s="17">
        <f t="shared" si="8"/>
        <v>0</v>
      </c>
      <c r="AA22" s="17">
        <v>0</v>
      </c>
      <c r="AB22" s="17">
        <f t="shared" si="9"/>
        <v>0</v>
      </c>
      <c r="AC22" s="17">
        <v>0</v>
      </c>
      <c r="AD22" s="17">
        <f t="shared" si="10"/>
        <v>0</v>
      </c>
      <c r="AE22" s="17">
        <v>0</v>
      </c>
      <c r="AF22" s="17">
        <f t="shared" si="11"/>
        <v>0</v>
      </c>
      <c r="AG22" s="17">
        <v>0</v>
      </c>
      <c r="AH22" s="17">
        <f t="shared" si="12"/>
        <v>0</v>
      </c>
      <c r="AI22" s="17">
        <v>0</v>
      </c>
      <c r="AJ22" s="17">
        <f t="shared" si="13"/>
        <v>0</v>
      </c>
      <c r="AK22" s="17">
        <v>0</v>
      </c>
      <c r="AL22" s="17">
        <f t="shared" si="14"/>
        <v>0</v>
      </c>
      <c r="AM22" s="17">
        <v>0</v>
      </c>
      <c r="AN22" s="17">
        <f t="shared" si="15"/>
        <v>0</v>
      </c>
      <c r="AO22" s="17">
        <v>0</v>
      </c>
      <c r="AP22" s="17">
        <f t="shared" si="16"/>
        <v>0</v>
      </c>
      <c r="AQ22" s="17">
        <v>0</v>
      </c>
      <c r="AR22" s="17">
        <f t="shared" si="17"/>
        <v>0</v>
      </c>
      <c r="AS22" s="17">
        <v>0</v>
      </c>
      <c r="AT22" s="17">
        <f t="shared" si="18"/>
        <v>0</v>
      </c>
      <c r="AU22" s="17">
        <f t="shared" si="19"/>
        <v>0</v>
      </c>
      <c r="AV22" s="17">
        <f t="shared" si="19"/>
        <v>0</v>
      </c>
      <c r="AW22" s="18">
        <v>0</v>
      </c>
      <c r="AX22" s="18">
        <f t="shared" si="20"/>
        <v>0</v>
      </c>
      <c r="AY22" s="18">
        <v>0</v>
      </c>
      <c r="AZ22" s="18">
        <f t="shared" si="21"/>
        <v>0</v>
      </c>
      <c r="BA22" s="18">
        <v>0</v>
      </c>
      <c r="BB22" s="18">
        <f t="shared" si="22"/>
        <v>0</v>
      </c>
      <c r="BC22" s="18">
        <v>0</v>
      </c>
      <c r="BD22" s="18">
        <f t="shared" si="23"/>
        <v>0</v>
      </c>
      <c r="BE22" s="18">
        <v>0</v>
      </c>
      <c r="BF22" s="18">
        <f t="shared" si="24"/>
        <v>0</v>
      </c>
      <c r="BG22" s="18">
        <v>0</v>
      </c>
      <c r="BH22" s="18">
        <f t="shared" si="25"/>
        <v>0</v>
      </c>
      <c r="BI22" s="18">
        <v>0</v>
      </c>
      <c r="BJ22" s="18">
        <f t="shared" si="26"/>
        <v>0</v>
      </c>
      <c r="BK22" s="18">
        <v>0</v>
      </c>
      <c r="BL22" s="18">
        <f t="shared" si="27"/>
        <v>0</v>
      </c>
      <c r="BM22" s="18">
        <v>0</v>
      </c>
      <c r="BN22" s="18">
        <f t="shared" si="28"/>
        <v>0</v>
      </c>
      <c r="BO22" s="18">
        <v>0</v>
      </c>
      <c r="BP22" s="18">
        <f t="shared" si="29"/>
        <v>0</v>
      </c>
      <c r="BQ22" s="18">
        <v>0</v>
      </c>
      <c r="BR22" s="18">
        <f t="shared" si="30"/>
        <v>0</v>
      </c>
      <c r="BS22" s="18">
        <v>0</v>
      </c>
      <c r="BT22" s="18">
        <f t="shared" si="31"/>
        <v>0</v>
      </c>
      <c r="BU22" s="18">
        <v>0</v>
      </c>
      <c r="BV22" s="18">
        <f t="shared" si="32"/>
        <v>0</v>
      </c>
      <c r="BW22" s="18">
        <v>0</v>
      </c>
      <c r="BX22" s="18">
        <f t="shared" si="33"/>
        <v>0</v>
      </c>
      <c r="BY22" s="18">
        <v>0</v>
      </c>
      <c r="BZ22" s="18">
        <f t="shared" si="34"/>
        <v>0</v>
      </c>
      <c r="CA22" s="18">
        <v>0</v>
      </c>
      <c r="CB22" s="18">
        <f t="shared" si="35"/>
        <v>0</v>
      </c>
      <c r="CC22" s="18">
        <v>0</v>
      </c>
      <c r="CD22" s="18">
        <f t="shared" si="36"/>
        <v>0</v>
      </c>
      <c r="CE22" s="17">
        <f t="shared" si="37"/>
        <v>0</v>
      </c>
      <c r="CF22" s="17">
        <f t="shared" si="37"/>
        <v>0</v>
      </c>
      <c r="CG22" s="17">
        <f t="shared" si="38"/>
        <v>0</v>
      </c>
      <c r="CH22" s="28">
        <f t="shared" si="38"/>
        <v>0</v>
      </c>
    </row>
    <row r="23" spans="1:86" ht="25.5" x14ac:dyDescent="0.2">
      <c r="A23" s="66"/>
      <c r="B23" s="66"/>
      <c r="C23" s="66"/>
      <c r="D23" s="20" t="s">
        <v>146</v>
      </c>
      <c r="E23" s="21" t="s">
        <v>141</v>
      </c>
      <c r="F23" s="32">
        <f t="shared" ref="F23:H27" si="39">F17</f>
        <v>134600</v>
      </c>
      <c r="G23" s="32">
        <f t="shared" si="39"/>
        <v>164729</v>
      </c>
      <c r="H23" s="32">
        <f t="shared" si="39"/>
        <v>168798</v>
      </c>
      <c r="I23" s="16">
        <v>0</v>
      </c>
      <c r="J23" s="17">
        <f t="shared" si="0"/>
        <v>0</v>
      </c>
      <c r="K23" s="16">
        <v>0</v>
      </c>
      <c r="L23" s="17">
        <f t="shared" si="1"/>
        <v>0</v>
      </c>
      <c r="M23" s="16">
        <v>0</v>
      </c>
      <c r="N23" s="17">
        <f t="shared" si="2"/>
        <v>0</v>
      </c>
      <c r="O23" s="16">
        <v>0</v>
      </c>
      <c r="P23" s="17">
        <f t="shared" si="3"/>
        <v>0</v>
      </c>
      <c r="Q23" s="16">
        <v>0</v>
      </c>
      <c r="R23" s="17">
        <f t="shared" si="4"/>
        <v>0</v>
      </c>
      <c r="S23" s="16">
        <v>0</v>
      </c>
      <c r="T23" s="17">
        <f t="shared" si="5"/>
        <v>0</v>
      </c>
      <c r="U23" s="16">
        <f t="shared" si="6"/>
        <v>0</v>
      </c>
      <c r="V23" s="17">
        <f t="shared" si="6"/>
        <v>0</v>
      </c>
      <c r="W23" s="16">
        <v>0</v>
      </c>
      <c r="X23" s="17">
        <f t="shared" si="7"/>
        <v>0</v>
      </c>
      <c r="Y23" s="17">
        <v>0</v>
      </c>
      <c r="Z23" s="17">
        <f t="shared" si="8"/>
        <v>0</v>
      </c>
      <c r="AA23" s="17">
        <v>0</v>
      </c>
      <c r="AB23" s="17">
        <f t="shared" si="9"/>
        <v>0</v>
      </c>
      <c r="AC23" s="17">
        <v>0</v>
      </c>
      <c r="AD23" s="17">
        <f t="shared" si="10"/>
        <v>0</v>
      </c>
      <c r="AE23" s="17">
        <v>0</v>
      </c>
      <c r="AF23" s="17">
        <f t="shared" si="11"/>
        <v>0</v>
      </c>
      <c r="AG23" s="17">
        <v>0</v>
      </c>
      <c r="AH23" s="17">
        <f t="shared" si="12"/>
        <v>0</v>
      </c>
      <c r="AI23" s="17">
        <v>0</v>
      </c>
      <c r="AJ23" s="17">
        <f t="shared" si="13"/>
        <v>0</v>
      </c>
      <c r="AK23" s="17">
        <v>0</v>
      </c>
      <c r="AL23" s="17">
        <f t="shared" si="14"/>
        <v>0</v>
      </c>
      <c r="AM23" s="17">
        <v>0</v>
      </c>
      <c r="AN23" s="17">
        <f t="shared" si="15"/>
        <v>0</v>
      </c>
      <c r="AO23" s="17">
        <v>0</v>
      </c>
      <c r="AP23" s="17">
        <f t="shared" si="16"/>
        <v>0</v>
      </c>
      <c r="AQ23" s="17">
        <v>0</v>
      </c>
      <c r="AR23" s="17">
        <f t="shared" si="17"/>
        <v>0</v>
      </c>
      <c r="AS23" s="17">
        <v>0</v>
      </c>
      <c r="AT23" s="17">
        <f t="shared" si="18"/>
        <v>0</v>
      </c>
      <c r="AU23" s="17">
        <f t="shared" si="19"/>
        <v>0</v>
      </c>
      <c r="AV23" s="17">
        <f t="shared" si="19"/>
        <v>0</v>
      </c>
      <c r="AW23" s="18">
        <v>0</v>
      </c>
      <c r="AX23" s="18">
        <f t="shared" si="20"/>
        <v>0</v>
      </c>
      <c r="AY23" s="18">
        <v>0</v>
      </c>
      <c r="AZ23" s="18">
        <f t="shared" si="21"/>
        <v>0</v>
      </c>
      <c r="BA23" s="18">
        <v>0</v>
      </c>
      <c r="BB23" s="18">
        <f t="shared" si="22"/>
        <v>0</v>
      </c>
      <c r="BC23" s="18">
        <v>0</v>
      </c>
      <c r="BD23" s="18">
        <f t="shared" si="23"/>
        <v>0</v>
      </c>
      <c r="BE23" s="18">
        <v>0</v>
      </c>
      <c r="BF23" s="18">
        <f t="shared" si="24"/>
        <v>0</v>
      </c>
      <c r="BG23" s="18">
        <v>0</v>
      </c>
      <c r="BH23" s="18">
        <f t="shared" si="25"/>
        <v>0</v>
      </c>
      <c r="BI23" s="18">
        <v>0</v>
      </c>
      <c r="BJ23" s="18">
        <f t="shared" si="26"/>
        <v>0</v>
      </c>
      <c r="BK23" s="18">
        <v>0</v>
      </c>
      <c r="BL23" s="18">
        <f t="shared" si="27"/>
        <v>0</v>
      </c>
      <c r="BM23" s="18">
        <v>0</v>
      </c>
      <c r="BN23" s="18">
        <f t="shared" si="28"/>
        <v>0</v>
      </c>
      <c r="BO23" s="18">
        <v>0</v>
      </c>
      <c r="BP23" s="18">
        <f t="shared" si="29"/>
        <v>0</v>
      </c>
      <c r="BQ23" s="18">
        <v>0</v>
      </c>
      <c r="BR23" s="18">
        <f t="shared" si="30"/>
        <v>0</v>
      </c>
      <c r="BS23" s="18">
        <v>0</v>
      </c>
      <c r="BT23" s="18">
        <f t="shared" si="31"/>
        <v>0</v>
      </c>
      <c r="BU23" s="18">
        <v>0</v>
      </c>
      <c r="BV23" s="18">
        <f t="shared" si="32"/>
        <v>0</v>
      </c>
      <c r="BW23" s="18">
        <v>0</v>
      </c>
      <c r="BX23" s="18">
        <f t="shared" si="33"/>
        <v>0</v>
      </c>
      <c r="BY23" s="18">
        <v>0</v>
      </c>
      <c r="BZ23" s="18">
        <f t="shared" si="34"/>
        <v>0</v>
      </c>
      <c r="CA23" s="18">
        <v>0</v>
      </c>
      <c r="CB23" s="18">
        <f t="shared" si="35"/>
        <v>0</v>
      </c>
      <c r="CC23" s="18">
        <v>0</v>
      </c>
      <c r="CD23" s="18">
        <f t="shared" si="36"/>
        <v>0</v>
      </c>
      <c r="CE23" s="17">
        <f t="shared" si="37"/>
        <v>0</v>
      </c>
      <c r="CF23" s="17">
        <f t="shared" si="37"/>
        <v>0</v>
      </c>
      <c r="CG23" s="17">
        <f t="shared" si="38"/>
        <v>0</v>
      </c>
      <c r="CH23" s="28">
        <f t="shared" si="38"/>
        <v>0</v>
      </c>
    </row>
    <row r="24" spans="1:86" ht="38.25" x14ac:dyDescent="0.2">
      <c r="A24" s="66"/>
      <c r="B24" s="66"/>
      <c r="C24" s="66"/>
      <c r="D24" s="20" t="s">
        <v>147</v>
      </c>
      <c r="E24" s="21" t="s">
        <v>141</v>
      </c>
      <c r="F24" s="32">
        <f t="shared" si="39"/>
        <v>143135</v>
      </c>
      <c r="G24" s="32">
        <f t="shared" si="39"/>
        <v>175355</v>
      </c>
      <c r="H24" s="32">
        <f t="shared" si="39"/>
        <v>179421</v>
      </c>
      <c r="I24" s="16">
        <v>0</v>
      </c>
      <c r="J24" s="17">
        <f t="shared" si="0"/>
        <v>0</v>
      </c>
      <c r="K24" s="16">
        <v>0</v>
      </c>
      <c r="L24" s="17">
        <f t="shared" si="1"/>
        <v>0</v>
      </c>
      <c r="M24" s="16">
        <v>0</v>
      </c>
      <c r="N24" s="17">
        <f t="shared" si="2"/>
        <v>0</v>
      </c>
      <c r="O24" s="16">
        <v>0</v>
      </c>
      <c r="P24" s="17">
        <f t="shared" si="3"/>
        <v>0</v>
      </c>
      <c r="Q24" s="16">
        <v>0</v>
      </c>
      <c r="R24" s="17">
        <f t="shared" si="4"/>
        <v>0</v>
      </c>
      <c r="S24" s="16">
        <v>0</v>
      </c>
      <c r="T24" s="17">
        <f t="shared" si="5"/>
        <v>0</v>
      </c>
      <c r="U24" s="16">
        <f t="shared" si="6"/>
        <v>0</v>
      </c>
      <c r="V24" s="17">
        <f t="shared" si="6"/>
        <v>0</v>
      </c>
      <c r="W24" s="16">
        <v>0</v>
      </c>
      <c r="X24" s="17">
        <f t="shared" si="7"/>
        <v>0</v>
      </c>
      <c r="Y24" s="17">
        <v>0</v>
      </c>
      <c r="Z24" s="17">
        <f t="shared" si="8"/>
        <v>0</v>
      </c>
      <c r="AA24" s="17">
        <v>0</v>
      </c>
      <c r="AB24" s="17">
        <f t="shared" si="9"/>
        <v>0</v>
      </c>
      <c r="AC24" s="17">
        <v>0</v>
      </c>
      <c r="AD24" s="17">
        <f t="shared" si="10"/>
        <v>0</v>
      </c>
      <c r="AE24" s="17">
        <v>0</v>
      </c>
      <c r="AF24" s="17">
        <f t="shared" si="11"/>
        <v>0</v>
      </c>
      <c r="AG24" s="17">
        <v>0</v>
      </c>
      <c r="AH24" s="17">
        <f t="shared" si="12"/>
        <v>0</v>
      </c>
      <c r="AI24" s="17">
        <v>0</v>
      </c>
      <c r="AJ24" s="17">
        <f t="shared" si="13"/>
        <v>0</v>
      </c>
      <c r="AK24" s="17">
        <v>0</v>
      </c>
      <c r="AL24" s="17">
        <f t="shared" si="14"/>
        <v>0</v>
      </c>
      <c r="AM24" s="17">
        <v>0</v>
      </c>
      <c r="AN24" s="17">
        <f t="shared" si="15"/>
        <v>0</v>
      </c>
      <c r="AO24" s="17">
        <v>0</v>
      </c>
      <c r="AP24" s="17">
        <f t="shared" si="16"/>
        <v>0</v>
      </c>
      <c r="AQ24" s="17">
        <v>0</v>
      </c>
      <c r="AR24" s="17">
        <f t="shared" si="17"/>
        <v>0</v>
      </c>
      <c r="AS24" s="17">
        <v>0</v>
      </c>
      <c r="AT24" s="17">
        <f t="shared" si="18"/>
        <v>0</v>
      </c>
      <c r="AU24" s="17">
        <f t="shared" si="19"/>
        <v>0</v>
      </c>
      <c r="AV24" s="17">
        <f t="shared" si="19"/>
        <v>0</v>
      </c>
      <c r="AW24" s="18">
        <v>0</v>
      </c>
      <c r="AX24" s="18">
        <f t="shared" si="20"/>
        <v>0</v>
      </c>
      <c r="AY24" s="18">
        <v>0</v>
      </c>
      <c r="AZ24" s="18">
        <f t="shared" si="21"/>
        <v>0</v>
      </c>
      <c r="BA24" s="18">
        <v>0</v>
      </c>
      <c r="BB24" s="18">
        <f t="shared" si="22"/>
        <v>0</v>
      </c>
      <c r="BC24" s="18">
        <v>0</v>
      </c>
      <c r="BD24" s="18">
        <f t="shared" si="23"/>
        <v>0</v>
      </c>
      <c r="BE24" s="18">
        <v>0</v>
      </c>
      <c r="BF24" s="18">
        <f t="shared" si="24"/>
        <v>0</v>
      </c>
      <c r="BG24" s="18">
        <v>0</v>
      </c>
      <c r="BH24" s="18">
        <f t="shared" si="25"/>
        <v>0</v>
      </c>
      <c r="BI24" s="18">
        <v>0</v>
      </c>
      <c r="BJ24" s="18">
        <f t="shared" si="26"/>
        <v>0</v>
      </c>
      <c r="BK24" s="18">
        <v>0</v>
      </c>
      <c r="BL24" s="18">
        <f t="shared" si="27"/>
        <v>0</v>
      </c>
      <c r="BM24" s="18">
        <v>0</v>
      </c>
      <c r="BN24" s="18">
        <f t="shared" si="28"/>
        <v>0</v>
      </c>
      <c r="BO24" s="18">
        <v>0</v>
      </c>
      <c r="BP24" s="18">
        <f t="shared" si="29"/>
        <v>0</v>
      </c>
      <c r="BQ24" s="18">
        <v>0</v>
      </c>
      <c r="BR24" s="18">
        <f t="shared" si="30"/>
        <v>0</v>
      </c>
      <c r="BS24" s="18">
        <v>0</v>
      </c>
      <c r="BT24" s="18">
        <f t="shared" si="31"/>
        <v>0</v>
      </c>
      <c r="BU24" s="18">
        <v>0</v>
      </c>
      <c r="BV24" s="18">
        <f t="shared" si="32"/>
        <v>0</v>
      </c>
      <c r="BW24" s="18">
        <v>0</v>
      </c>
      <c r="BX24" s="18">
        <f t="shared" si="33"/>
        <v>0</v>
      </c>
      <c r="BY24" s="18">
        <v>0</v>
      </c>
      <c r="BZ24" s="18">
        <f t="shared" si="34"/>
        <v>0</v>
      </c>
      <c r="CA24" s="18">
        <v>0</v>
      </c>
      <c r="CB24" s="18">
        <f t="shared" si="35"/>
        <v>0</v>
      </c>
      <c r="CC24" s="18">
        <v>0</v>
      </c>
      <c r="CD24" s="18">
        <f t="shared" si="36"/>
        <v>0</v>
      </c>
      <c r="CE24" s="17">
        <f t="shared" ref="CE24:CF76" si="40">AW24+AY24+BA24+BC24+BE24+BG24+BI24+BK24+BM24+BO24+BQ24+BS24+BU24+BW24+BY24+CC24+CA24</f>
        <v>0</v>
      </c>
      <c r="CF24" s="17">
        <f t="shared" si="40"/>
        <v>0</v>
      </c>
      <c r="CG24" s="17">
        <f t="shared" si="38"/>
        <v>0</v>
      </c>
      <c r="CH24" s="28">
        <f t="shared" si="38"/>
        <v>0</v>
      </c>
    </row>
    <row r="25" spans="1:86" ht="51" x14ac:dyDescent="0.2">
      <c r="A25" s="66"/>
      <c r="B25" s="66"/>
      <c r="C25" s="66"/>
      <c r="D25" s="20" t="s">
        <v>148</v>
      </c>
      <c r="E25" s="21" t="s">
        <v>141</v>
      </c>
      <c r="F25" s="32">
        <f t="shared" si="39"/>
        <v>175235</v>
      </c>
      <c r="G25" s="32">
        <f t="shared" si="39"/>
        <v>215697</v>
      </c>
      <c r="H25" s="32">
        <f t="shared" si="39"/>
        <v>219786</v>
      </c>
      <c r="I25" s="16">
        <v>0</v>
      </c>
      <c r="J25" s="17">
        <f t="shared" si="0"/>
        <v>0</v>
      </c>
      <c r="K25" s="16">
        <v>0</v>
      </c>
      <c r="L25" s="17">
        <f t="shared" si="1"/>
        <v>0</v>
      </c>
      <c r="M25" s="16">
        <v>0</v>
      </c>
      <c r="N25" s="17">
        <f t="shared" si="2"/>
        <v>0</v>
      </c>
      <c r="O25" s="16">
        <v>0</v>
      </c>
      <c r="P25" s="17">
        <f t="shared" si="3"/>
        <v>0</v>
      </c>
      <c r="Q25" s="16">
        <v>0</v>
      </c>
      <c r="R25" s="17">
        <f t="shared" si="4"/>
        <v>0</v>
      </c>
      <c r="S25" s="16">
        <v>0</v>
      </c>
      <c r="T25" s="17">
        <f t="shared" si="5"/>
        <v>0</v>
      </c>
      <c r="U25" s="16">
        <f t="shared" si="6"/>
        <v>0</v>
      </c>
      <c r="V25" s="17">
        <f t="shared" si="6"/>
        <v>0</v>
      </c>
      <c r="W25" s="16">
        <v>0</v>
      </c>
      <c r="X25" s="17">
        <f t="shared" si="7"/>
        <v>0</v>
      </c>
      <c r="Y25" s="17">
        <v>0</v>
      </c>
      <c r="Z25" s="17">
        <f t="shared" si="8"/>
        <v>0</v>
      </c>
      <c r="AA25" s="17">
        <v>0</v>
      </c>
      <c r="AB25" s="17">
        <f t="shared" si="9"/>
        <v>0</v>
      </c>
      <c r="AC25" s="17">
        <v>0</v>
      </c>
      <c r="AD25" s="17">
        <f t="shared" si="10"/>
        <v>0</v>
      </c>
      <c r="AE25" s="17">
        <v>0</v>
      </c>
      <c r="AF25" s="17">
        <f t="shared" si="11"/>
        <v>0</v>
      </c>
      <c r="AG25" s="17">
        <v>0</v>
      </c>
      <c r="AH25" s="17">
        <f t="shared" si="12"/>
        <v>0</v>
      </c>
      <c r="AI25" s="17">
        <v>0</v>
      </c>
      <c r="AJ25" s="17">
        <f t="shared" si="13"/>
        <v>0</v>
      </c>
      <c r="AK25" s="17">
        <v>0</v>
      </c>
      <c r="AL25" s="17">
        <f t="shared" si="14"/>
        <v>0</v>
      </c>
      <c r="AM25" s="17">
        <v>0</v>
      </c>
      <c r="AN25" s="17">
        <f t="shared" si="15"/>
        <v>0</v>
      </c>
      <c r="AO25" s="17">
        <v>0</v>
      </c>
      <c r="AP25" s="17">
        <f t="shared" si="16"/>
        <v>0</v>
      </c>
      <c r="AQ25" s="17">
        <v>0</v>
      </c>
      <c r="AR25" s="17">
        <f t="shared" si="17"/>
        <v>0</v>
      </c>
      <c r="AS25" s="17">
        <v>0</v>
      </c>
      <c r="AT25" s="17">
        <f t="shared" si="18"/>
        <v>0</v>
      </c>
      <c r="AU25" s="17">
        <f t="shared" si="19"/>
        <v>0</v>
      </c>
      <c r="AV25" s="17">
        <f t="shared" si="19"/>
        <v>0</v>
      </c>
      <c r="AW25" s="18">
        <v>0</v>
      </c>
      <c r="AX25" s="18">
        <f t="shared" si="20"/>
        <v>0</v>
      </c>
      <c r="AY25" s="18">
        <v>0</v>
      </c>
      <c r="AZ25" s="18">
        <f t="shared" si="21"/>
        <v>0</v>
      </c>
      <c r="BA25" s="18">
        <v>0</v>
      </c>
      <c r="BB25" s="18">
        <f t="shared" si="22"/>
        <v>0</v>
      </c>
      <c r="BC25" s="18">
        <v>0</v>
      </c>
      <c r="BD25" s="18">
        <f t="shared" si="23"/>
        <v>0</v>
      </c>
      <c r="BE25" s="18">
        <v>0</v>
      </c>
      <c r="BF25" s="18">
        <f t="shared" si="24"/>
        <v>0</v>
      </c>
      <c r="BG25" s="18">
        <v>0</v>
      </c>
      <c r="BH25" s="18">
        <f t="shared" si="25"/>
        <v>0</v>
      </c>
      <c r="BI25" s="18">
        <v>0</v>
      </c>
      <c r="BJ25" s="18">
        <f t="shared" si="26"/>
        <v>0</v>
      </c>
      <c r="BK25" s="18">
        <v>0</v>
      </c>
      <c r="BL25" s="18">
        <f t="shared" si="27"/>
        <v>0</v>
      </c>
      <c r="BM25" s="18">
        <v>0</v>
      </c>
      <c r="BN25" s="18">
        <f t="shared" si="28"/>
        <v>0</v>
      </c>
      <c r="BO25" s="18">
        <v>0</v>
      </c>
      <c r="BP25" s="18">
        <f t="shared" si="29"/>
        <v>0</v>
      </c>
      <c r="BQ25" s="18">
        <v>0</v>
      </c>
      <c r="BR25" s="18">
        <f t="shared" si="30"/>
        <v>0</v>
      </c>
      <c r="BS25" s="18">
        <v>0</v>
      </c>
      <c r="BT25" s="18">
        <f t="shared" si="31"/>
        <v>0</v>
      </c>
      <c r="BU25" s="18">
        <v>0</v>
      </c>
      <c r="BV25" s="18">
        <f t="shared" si="32"/>
        <v>0</v>
      </c>
      <c r="BW25" s="18">
        <v>0</v>
      </c>
      <c r="BX25" s="18">
        <f t="shared" si="33"/>
        <v>0</v>
      </c>
      <c r="BY25" s="18">
        <v>0</v>
      </c>
      <c r="BZ25" s="18">
        <f t="shared" si="34"/>
        <v>0</v>
      </c>
      <c r="CA25" s="18">
        <v>0</v>
      </c>
      <c r="CB25" s="18">
        <f t="shared" si="35"/>
        <v>0</v>
      </c>
      <c r="CC25" s="18">
        <v>0</v>
      </c>
      <c r="CD25" s="18">
        <f t="shared" si="36"/>
        <v>0</v>
      </c>
      <c r="CE25" s="17">
        <f t="shared" si="40"/>
        <v>0</v>
      </c>
      <c r="CF25" s="17">
        <f t="shared" si="40"/>
        <v>0</v>
      </c>
      <c r="CG25" s="17">
        <f t="shared" si="38"/>
        <v>0</v>
      </c>
      <c r="CH25" s="28">
        <f t="shared" si="38"/>
        <v>0</v>
      </c>
    </row>
    <row r="26" spans="1:86" x14ac:dyDescent="0.2">
      <c r="A26" s="66"/>
      <c r="B26" s="66"/>
      <c r="C26" s="66"/>
      <c r="D26" s="20" t="s">
        <v>149</v>
      </c>
      <c r="E26" s="21" t="s">
        <v>141</v>
      </c>
      <c r="F26" s="32">
        <f t="shared" si="39"/>
        <v>271815</v>
      </c>
      <c r="G26" s="32">
        <f t="shared" si="39"/>
        <v>336546</v>
      </c>
      <c r="H26" s="32">
        <f t="shared" si="39"/>
        <v>340555</v>
      </c>
      <c r="I26" s="16">
        <v>0</v>
      </c>
      <c r="J26" s="17">
        <f t="shared" si="0"/>
        <v>0</v>
      </c>
      <c r="K26" s="16">
        <v>0</v>
      </c>
      <c r="L26" s="17">
        <f t="shared" si="1"/>
        <v>0</v>
      </c>
      <c r="M26" s="16">
        <v>0</v>
      </c>
      <c r="N26" s="17">
        <f t="shared" si="2"/>
        <v>0</v>
      </c>
      <c r="O26" s="16">
        <v>0</v>
      </c>
      <c r="P26" s="17">
        <f t="shared" si="3"/>
        <v>0</v>
      </c>
      <c r="Q26" s="16">
        <v>0</v>
      </c>
      <c r="R26" s="17">
        <f t="shared" si="4"/>
        <v>0</v>
      </c>
      <c r="S26" s="16">
        <v>0</v>
      </c>
      <c r="T26" s="17">
        <f t="shared" si="5"/>
        <v>0</v>
      </c>
      <c r="U26" s="16">
        <f t="shared" si="6"/>
        <v>0</v>
      </c>
      <c r="V26" s="17">
        <f t="shared" si="6"/>
        <v>0</v>
      </c>
      <c r="W26" s="16">
        <v>0</v>
      </c>
      <c r="X26" s="17">
        <f t="shared" si="7"/>
        <v>0</v>
      </c>
      <c r="Y26" s="17">
        <v>0</v>
      </c>
      <c r="Z26" s="17">
        <f t="shared" si="8"/>
        <v>0</v>
      </c>
      <c r="AA26" s="17">
        <v>0</v>
      </c>
      <c r="AB26" s="17">
        <f t="shared" si="9"/>
        <v>0</v>
      </c>
      <c r="AC26" s="17">
        <v>0</v>
      </c>
      <c r="AD26" s="17">
        <f t="shared" si="10"/>
        <v>0</v>
      </c>
      <c r="AE26" s="17">
        <v>0</v>
      </c>
      <c r="AF26" s="17">
        <f t="shared" si="11"/>
        <v>0</v>
      </c>
      <c r="AG26" s="17">
        <v>0</v>
      </c>
      <c r="AH26" s="17">
        <f t="shared" si="12"/>
        <v>0</v>
      </c>
      <c r="AI26" s="17">
        <v>0</v>
      </c>
      <c r="AJ26" s="17">
        <f t="shared" si="13"/>
        <v>0</v>
      </c>
      <c r="AK26" s="17">
        <v>0</v>
      </c>
      <c r="AL26" s="17">
        <f t="shared" si="14"/>
        <v>0</v>
      </c>
      <c r="AM26" s="17">
        <v>0</v>
      </c>
      <c r="AN26" s="17">
        <f t="shared" si="15"/>
        <v>0</v>
      </c>
      <c r="AO26" s="17">
        <v>0</v>
      </c>
      <c r="AP26" s="17">
        <f t="shared" si="16"/>
        <v>0</v>
      </c>
      <c r="AQ26" s="17">
        <v>0</v>
      </c>
      <c r="AR26" s="17">
        <f t="shared" si="17"/>
        <v>0</v>
      </c>
      <c r="AS26" s="17">
        <v>0</v>
      </c>
      <c r="AT26" s="17">
        <f t="shared" si="18"/>
        <v>0</v>
      </c>
      <c r="AU26" s="17">
        <f t="shared" si="19"/>
        <v>0</v>
      </c>
      <c r="AV26" s="17">
        <f t="shared" si="19"/>
        <v>0</v>
      </c>
      <c r="AW26" s="18">
        <v>0</v>
      </c>
      <c r="AX26" s="18">
        <f t="shared" si="20"/>
        <v>0</v>
      </c>
      <c r="AY26" s="18">
        <v>0</v>
      </c>
      <c r="AZ26" s="18">
        <f t="shared" si="21"/>
        <v>0</v>
      </c>
      <c r="BA26" s="18">
        <v>0</v>
      </c>
      <c r="BB26" s="18">
        <f t="shared" si="22"/>
        <v>0</v>
      </c>
      <c r="BC26" s="18">
        <v>0</v>
      </c>
      <c r="BD26" s="18">
        <f t="shared" si="23"/>
        <v>0</v>
      </c>
      <c r="BE26" s="18">
        <v>0</v>
      </c>
      <c r="BF26" s="18">
        <f t="shared" si="24"/>
        <v>0</v>
      </c>
      <c r="BG26" s="18">
        <v>0</v>
      </c>
      <c r="BH26" s="18">
        <f t="shared" si="25"/>
        <v>0</v>
      </c>
      <c r="BI26" s="18">
        <v>0</v>
      </c>
      <c r="BJ26" s="18">
        <f t="shared" si="26"/>
        <v>0</v>
      </c>
      <c r="BK26" s="18">
        <v>0</v>
      </c>
      <c r="BL26" s="18">
        <f t="shared" si="27"/>
        <v>0</v>
      </c>
      <c r="BM26" s="18">
        <v>0</v>
      </c>
      <c r="BN26" s="18">
        <f t="shared" si="28"/>
        <v>0</v>
      </c>
      <c r="BO26" s="18">
        <v>0</v>
      </c>
      <c r="BP26" s="18">
        <f t="shared" si="29"/>
        <v>0</v>
      </c>
      <c r="BQ26" s="18">
        <v>0</v>
      </c>
      <c r="BR26" s="18">
        <f t="shared" si="30"/>
        <v>0</v>
      </c>
      <c r="BS26" s="18">
        <v>0</v>
      </c>
      <c r="BT26" s="18">
        <f t="shared" si="31"/>
        <v>0</v>
      </c>
      <c r="BU26" s="18">
        <v>0</v>
      </c>
      <c r="BV26" s="18">
        <f t="shared" si="32"/>
        <v>0</v>
      </c>
      <c r="BW26" s="18">
        <v>0</v>
      </c>
      <c r="BX26" s="18">
        <f t="shared" si="33"/>
        <v>0</v>
      </c>
      <c r="BY26" s="18">
        <v>0</v>
      </c>
      <c r="BZ26" s="18">
        <f t="shared" si="34"/>
        <v>0</v>
      </c>
      <c r="CA26" s="18">
        <v>0</v>
      </c>
      <c r="CB26" s="18">
        <f t="shared" si="35"/>
        <v>0</v>
      </c>
      <c r="CC26" s="18">
        <v>0</v>
      </c>
      <c r="CD26" s="18">
        <f t="shared" si="36"/>
        <v>0</v>
      </c>
      <c r="CE26" s="17">
        <f t="shared" si="40"/>
        <v>0</v>
      </c>
      <c r="CF26" s="17">
        <f t="shared" si="40"/>
        <v>0</v>
      </c>
      <c r="CG26" s="17">
        <f t="shared" si="38"/>
        <v>0</v>
      </c>
      <c r="CH26" s="28">
        <f t="shared" si="38"/>
        <v>0</v>
      </c>
    </row>
    <row r="27" spans="1:86" x14ac:dyDescent="0.2">
      <c r="A27" s="66"/>
      <c r="B27" s="66"/>
      <c r="C27" s="66"/>
      <c r="D27" s="20" t="s">
        <v>150</v>
      </c>
      <c r="E27" s="21" t="s">
        <v>141</v>
      </c>
      <c r="F27" s="32">
        <f t="shared" si="39"/>
        <v>113103</v>
      </c>
      <c r="G27" s="32">
        <f t="shared" si="39"/>
        <v>134747</v>
      </c>
      <c r="H27" s="32">
        <f t="shared" si="39"/>
        <v>179667</v>
      </c>
      <c r="I27" s="16">
        <v>0</v>
      </c>
      <c r="J27" s="17">
        <f t="shared" si="0"/>
        <v>0</v>
      </c>
      <c r="K27" s="16">
        <v>0</v>
      </c>
      <c r="L27" s="17">
        <f t="shared" si="1"/>
        <v>0</v>
      </c>
      <c r="M27" s="16">
        <v>0</v>
      </c>
      <c r="N27" s="17">
        <f t="shared" si="2"/>
        <v>0</v>
      </c>
      <c r="O27" s="16">
        <v>0</v>
      </c>
      <c r="P27" s="17">
        <f t="shared" si="3"/>
        <v>0</v>
      </c>
      <c r="Q27" s="16">
        <v>0</v>
      </c>
      <c r="R27" s="17">
        <f t="shared" si="4"/>
        <v>0</v>
      </c>
      <c r="S27" s="16">
        <v>0</v>
      </c>
      <c r="T27" s="17">
        <f t="shared" si="5"/>
        <v>0</v>
      </c>
      <c r="U27" s="16">
        <f t="shared" si="6"/>
        <v>0</v>
      </c>
      <c r="V27" s="17">
        <f t="shared" si="6"/>
        <v>0</v>
      </c>
      <c r="W27" s="16">
        <v>0</v>
      </c>
      <c r="X27" s="17">
        <f t="shared" si="7"/>
        <v>0</v>
      </c>
      <c r="Y27" s="17">
        <v>0</v>
      </c>
      <c r="Z27" s="17">
        <f t="shared" si="8"/>
        <v>0</v>
      </c>
      <c r="AA27" s="17">
        <v>0</v>
      </c>
      <c r="AB27" s="17">
        <f t="shared" si="9"/>
        <v>0</v>
      </c>
      <c r="AC27" s="17">
        <v>0</v>
      </c>
      <c r="AD27" s="17">
        <f t="shared" si="10"/>
        <v>0</v>
      </c>
      <c r="AE27" s="17">
        <v>0</v>
      </c>
      <c r="AF27" s="17">
        <f t="shared" si="11"/>
        <v>0</v>
      </c>
      <c r="AG27" s="17">
        <v>0</v>
      </c>
      <c r="AH27" s="17">
        <f t="shared" si="12"/>
        <v>0</v>
      </c>
      <c r="AI27" s="17">
        <v>0</v>
      </c>
      <c r="AJ27" s="17">
        <f t="shared" si="13"/>
        <v>0</v>
      </c>
      <c r="AK27" s="17">
        <v>0</v>
      </c>
      <c r="AL27" s="17">
        <f t="shared" si="14"/>
        <v>0</v>
      </c>
      <c r="AM27" s="17">
        <v>0</v>
      </c>
      <c r="AN27" s="17">
        <f t="shared" si="15"/>
        <v>0</v>
      </c>
      <c r="AO27" s="17">
        <v>0</v>
      </c>
      <c r="AP27" s="17">
        <f t="shared" si="16"/>
        <v>0</v>
      </c>
      <c r="AQ27" s="17">
        <v>0</v>
      </c>
      <c r="AR27" s="17">
        <f t="shared" si="17"/>
        <v>0</v>
      </c>
      <c r="AS27" s="17">
        <v>0</v>
      </c>
      <c r="AT27" s="17">
        <f t="shared" si="18"/>
        <v>0</v>
      </c>
      <c r="AU27" s="17">
        <f t="shared" si="19"/>
        <v>0</v>
      </c>
      <c r="AV27" s="17">
        <f t="shared" si="19"/>
        <v>0</v>
      </c>
      <c r="AW27" s="18">
        <v>0</v>
      </c>
      <c r="AX27" s="18">
        <f t="shared" si="20"/>
        <v>0</v>
      </c>
      <c r="AY27" s="18">
        <v>0</v>
      </c>
      <c r="AZ27" s="18">
        <f t="shared" si="21"/>
        <v>0</v>
      </c>
      <c r="BA27" s="18">
        <v>0</v>
      </c>
      <c r="BB27" s="18">
        <f t="shared" si="22"/>
        <v>0</v>
      </c>
      <c r="BC27" s="18">
        <v>0</v>
      </c>
      <c r="BD27" s="18">
        <f t="shared" si="23"/>
        <v>0</v>
      </c>
      <c r="BE27" s="18">
        <v>0</v>
      </c>
      <c r="BF27" s="18">
        <f t="shared" si="24"/>
        <v>0</v>
      </c>
      <c r="BG27" s="18">
        <v>0</v>
      </c>
      <c r="BH27" s="18">
        <f t="shared" si="25"/>
        <v>0</v>
      </c>
      <c r="BI27" s="18">
        <v>0</v>
      </c>
      <c r="BJ27" s="18">
        <f t="shared" si="26"/>
        <v>0</v>
      </c>
      <c r="BK27" s="18">
        <v>0</v>
      </c>
      <c r="BL27" s="18">
        <f t="shared" si="27"/>
        <v>0</v>
      </c>
      <c r="BM27" s="18">
        <v>0</v>
      </c>
      <c r="BN27" s="18">
        <f t="shared" si="28"/>
        <v>0</v>
      </c>
      <c r="BO27" s="18">
        <v>0</v>
      </c>
      <c r="BP27" s="18">
        <f t="shared" si="29"/>
        <v>0</v>
      </c>
      <c r="BQ27" s="18">
        <v>0</v>
      </c>
      <c r="BR27" s="18">
        <f t="shared" si="30"/>
        <v>0</v>
      </c>
      <c r="BS27" s="18">
        <v>0</v>
      </c>
      <c r="BT27" s="18">
        <f t="shared" si="31"/>
        <v>0</v>
      </c>
      <c r="BU27" s="18">
        <v>0</v>
      </c>
      <c r="BV27" s="18">
        <f t="shared" si="32"/>
        <v>0</v>
      </c>
      <c r="BW27" s="18">
        <v>0</v>
      </c>
      <c r="BX27" s="18">
        <f t="shared" si="33"/>
        <v>0</v>
      </c>
      <c r="BY27" s="18">
        <v>0</v>
      </c>
      <c r="BZ27" s="18">
        <f t="shared" si="34"/>
        <v>0</v>
      </c>
      <c r="CA27" s="18">
        <v>0</v>
      </c>
      <c r="CB27" s="18">
        <f t="shared" si="35"/>
        <v>0</v>
      </c>
      <c r="CC27" s="18">
        <v>0</v>
      </c>
      <c r="CD27" s="18">
        <f t="shared" si="36"/>
        <v>0</v>
      </c>
      <c r="CE27" s="17">
        <f t="shared" si="40"/>
        <v>0</v>
      </c>
      <c r="CF27" s="17">
        <f t="shared" si="40"/>
        <v>0</v>
      </c>
      <c r="CG27" s="17">
        <f t="shared" si="38"/>
        <v>0</v>
      </c>
      <c r="CH27" s="28">
        <f t="shared" si="38"/>
        <v>0</v>
      </c>
    </row>
    <row r="28" spans="1:86" x14ac:dyDescent="0.2">
      <c r="A28" s="66"/>
      <c r="B28" s="66"/>
      <c r="C28" s="66"/>
      <c r="D28" s="22" t="s">
        <v>152</v>
      </c>
      <c r="E28" s="21" t="s">
        <v>141</v>
      </c>
      <c r="F28" s="32">
        <f>F8</f>
        <v>54275</v>
      </c>
      <c r="G28" s="32">
        <f>G8</f>
        <v>64399</v>
      </c>
      <c r="H28" s="32">
        <f>H8</f>
        <v>85865</v>
      </c>
      <c r="I28" s="16">
        <v>0</v>
      </c>
      <c r="J28" s="17">
        <f t="shared" si="0"/>
        <v>0</v>
      </c>
      <c r="K28" s="16">
        <v>0</v>
      </c>
      <c r="L28" s="17">
        <f t="shared" si="1"/>
        <v>0</v>
      </c>
      <c r="M28" s="16">
        <v>0</v>
      </c>
      <c r="N28" s="17">
        <f t="shared" si="2"/>
        <v>0</v>
      </c>
      <c r="O28" s="16">
        <v>0</v>
      </c>
      <c r="P28" s="17">
        <f t="shared" si="3"/>
        <v>0</v>
      </c>
      <c r="Q28" s="16">
        <v>0</v>
      </c>
      <c r="R28" s="17">
        <f t="shared" si="4"/>
        <v>0</v>
      </c>
      <c r="S28" s="16">
        <v>0</v>
      </c>
      <c r="T28" s="17">
        <f t="shared" si="5"/>
        <v>0</v>
      </c>
      <c r="U28" s="16">
        <f t="shared" si="6"/>
        <v>0</v>
      </c>
      <c r="V28" s="17">
        <f t="shared" si="6"/>
        <v>0</v>
      </c>
      <c r="W28" s="16">
        <v>0</v>
      </c>
      <c r="X28" s="17">
        <f t="shared" si="7"/>
        <v>0</v>
      </c>
      <c r="Y28" s="17">
        <v>0</v>
      </c>
      <c r="Z28" s="17">
        <f t="shared" si="8"/>
        <v>0</v>
      </c>
      <c r="AA28" s="17">
        <v>0</v>
      </c>
      <c r="AB28" s="17">
        <f t="shared" si="9"/>
        <v>0</v>
      </c>
      <c r="AC28" s="17">
        <v>0</v>
      </c>
      <c r="AD28" s="17">
        <f t="shared" si="10"/>
        <v>0</v>
      </c>
      <c r="AE28" s="17">
        <v>0</v>
      </c>
      <c r="AF28" s="17">
        <f t="shared" si="11"/>
        <v>0</v>
      </c>
      <c r="AG28" s="17">
        <v>0</v>
      </c>
      <c r="AH28" s="17">
        <f t="shared" si="12"/>
        <v>0</v>
      </c>
      <c r="AI28" s="17">
        <v>0</v>
      </c>
      <c r="AJ28" s="17">
        <f t="shared" si="13"/>
        <v>0</v>
      </c>
      <c r="AK28" s="17">
        <v>0</v>
      </c>
      <c r="AL28" s="17">
        <f t="shared" si="14"/>
        <v>0</v>
      </c>
      <c r="AM28" s="17">
        <v>0</v>
      </c>
      <c r="AN28" s="17">
        <f t="shared" si="15"/>
        <v>0</v>
      </c>
      <c r="AO28" s="17">
        <v>0</v>
      </c>
      <c r="AP28" s="17">
        <f t="shared" si="16"/>
        <v>0</v>
      </c>
      <c r="AQ28" s="17">
        <v>0</v>
      </c>
      <c r="AR28" s="17">
        <f t="shared" si="17"/>
        <v>0</v>
      </c>
      <c r="AS28" s="17">
        <v>0</v>
      </c>
      <c r="AT28" s="17">
        <f t="shared" si="18"/>
        <v>0</v>
      </c>
      <c r="AU28" s="17">
        <f t="shared" si="19"/>
        <v>0</v>
      </c>
      <c r="AV28" s="17">
        <f t="shared" si="19"/>
        <v>0</v>
      </c>
      <c r="AW28" s="18">
        <v>0</v>
      </c>
      <c r="AX28" s="18">
        <f t="shared" si="20"/>
        <v>0</v>
      </c>
      <c r="AY28" s="18">
        <v>0</v>
      </c>
      <c r="AZ28" s="18">
        <f t="shared" si="21"/>
        <v>0</v>
      </c>
      <c r="BA28" s="18">
        <v>0</v>
      </c>
      <c r="BB28" s="18">
        <f t="shared" si="22"/>
        <v>0</v>
      </c>
      <c r="BC28" s="18">
        <v>0</v>
      </c>
      <c r="BD28" s="18">
        <f t="shared" si="23"/>
        <v>0</v>
      </c>
      <c r="BE28" s="18">
        <v>0</v>
      </c>
      <c r="BF28" s="18">
        <f t="shared" si="24"/>
        <v>0</v>
      </c>
      <c r="BG28" s="18">
        <v>0</v>
      </c>
      <c r="BH28" s="18">
        <f t="shared" si="25"/>
        <v>0</v>
      </c>
      <c r="BI28" s="18">
        <v>0</v>
      </c>
      <c r="BJ28" s="18">
        <f t="shared" si="26"/>
        <v>0</v>
      </c>
      <c r="BK28" s="18">
        <v>0</v>
      </c>
      <c r="BL28" s="18">
        <f t="shared" si="27"/>
        <v>0</v>
      </c>
      <c r="BM28" s="18">
        <v>0</v>
      </c>
      <c r="BN28" s="18">
        <f t="shared" si="28"/>
        <v>0</v>
      </c>
      <c r="BO28" s="18">
        <v>0</v>
      </c>
      <c r="BP28" s="18">
        <f t="shared" si="29"/>
        <v>0</v>
      </c>
      <c r="BQ28" s="18">
        <v>0</v>
      </c>
      <c r="BR28" s="18">
        <f t="shared" si="30"/>
        <v>0</v>
      </c>
      <c r="BS28" s="18">
        <v>0</v>
      </c>
      <c r="BT28" s="18">
        <f t="shared" si="31"/>
        <v>0</v>
      </c>
      <c r="BU28" s="18">
        <v>0</v>
      </c>
      <c r="BV28" s="18">
        <f t="shared" si="32"/>
        <v>0</v>
      </c>
      <c r="BW28" s="18">
        <v>0</v>
      </c>
      <c r="BX28" s="18">
        <f t="shared" si="33"/>
        <v>0</v>
      </c>
      <c r="BY28" s="18">
        <v>0</v>
      </c>
      <c r="BZ28" s="18">
        <f t="shared" si="34"/>
        <v>0</v>
      </c>
      <c r="CA28" s="18">
        <v>0</v>
      </c>
      <c r="CB28" s="18">
        <f t="shared" si="35"/>
        <v>0</v>
      </c>
      <c r="CC28" s="18">
        <v>0</v>
      </c>
      <c r="CD28" s="18">
        <f t="shared" si="36"/>
        <v>0</v>
      </c>
      <c r="CE28" s="17">
        <f t="shared" si="40"/>
        <v>0</v>
      </c>
      <c r="CF28" s="17">
        <f t="shared" si="40"/>
        <v>0</v>
      </c>
      <c r="CG28" s="17">
        <f t="shared" si="38"/>
        <v>0</v>
      </c>
      <c r="CH28" s="28">
        <f t="shared" si="38"/>
        <v>0</v>
      </c>
    </row>
    <row r="29" spans="1:86" x14ac:dyDescent="0.2">
      <c r="A29" s="66" t="s">
        <v>137</v>
      </c>
      <c r="B29" s="66" t="s">
        <v>153</v>
      </c>
      <c r="C29" s="67" t="s">
        <v>139</v>
      </c>
      <c r="D29" s="67"/>
      <c r="E29" s="19" t="s">
        <v>140</v>
      </c>
      <c r="F29" s="16"/>
      <c r="G29" s="16"/>
      <c r="H29" s="16"/>
      <c r="I29" s="16">
        <v>0</v>
      </c>
      <c r="J29" s="17">
        <f t="shared" si="0"/>
        <v>0</v>
      </c>
      <c r="K29" s="16">
        <v>0</v>
      </c>
      <c r="L29" s="17">
        <f t="shared" si="1"/>
        <v>0</v>
      </c>
      <c r="M29" s="16">
        <v>0</v>
      </c>
      <c r="N29" s="17">
        <f t="shared" si="2"/>
        <v>0</v>
      </c>
      <c r="O29" s="16">
        <v>0</v>
      </c>
      <c r="P29" s="17">
        <f t="shared" si="3"/>
        <v>0</v>
      </c>
      <c r="Q29" s="16">
        <v>0</v>
      </c>
      <c r="R29" s="17">
        <f t="shared" si="4"/>
        <v>0</v>
      </c>
      <c r="S29" s="16">
        <v>2</v>
      </c>
      <c r="T29" s="17">
        <f t="shared" si="5"/>
        <v>0</v>
      </c>
      <c r="U29" s="16">
        <f t="shared" si="6"/>
        <v>2</v>
      </c>
      <c r="V29" s="17">
        <f t="shared" si="6"/>
        <v>0</v>
      </c>
      <c r="W29" s="16">
        <v>0</v>
      </c>
      <c r="X29" s="17">
        <f t="shared" si="7"/>
        <v>0</v>
      </c>
      <c r="Y29" s="17">
        <v>0</v>
      </c>
      <c r="Z29" s="17">
        <f t="shared" si="8"/>
        <v>0</v>
      </c>
      <c r="AA29" s="17">
        <v>0</v>
      </c>
      <c r="AB29" s="17">
        <f t="shared" si="9"/>
        <v>0</v>
      </c>
      <c r="AC29" s="17">
        <v>15</v>
      </c>
      <c r="AD29" s="17">
        <f t="shared" si="10"/>
        <v>0</v>
      </c>
      <c r="AE29" s="17">
        <v>30</v>
      </c>
      <c r="AF29" s="17">
        <f t="shared" si="11"/>
        <v>0</v>
      </c>
      <c r="AG29" s="17">
        <v>0</v>
      </c>
      <c r="AH29" s="17">
        <f t="shared" si="12"/>
        <v>0</v>
      </c>
      <c r="AI29" s="17">
        <v>16</v>
      </c>
      <c r="AJ29" s="17">
        <f t="shared" si="13"/>
        <v>0</v>
      </c>
      <c r="AK29" s="17">
        <v>0</v>
      </c>
      <c r="AL29" s="17">
        <f t="shared" si="14"/>
        <v>0</v>
      </c>
      <c r="AM29" s="17">
        <v>9</v>
      </c>
      <c r="AN29" s="17">
        <f t="shared" si="15"/>
        <v>0</v>
      </c>
      <c r="AO29" s="17">
        <v>15</v>
      </c>
      <c r="AP29" s="17">
        <f t="shared" si="16"/>
        <v>0</v>
      </c>
      <c r="AQ29" s="17">
        <v>0</v>
      </c>
      <c r="AR29" s="17">
        <f t="shared" si="17"/>
        <v>0</v>
      </c>
      <c r="AS29" s="17">
        <v>0</v>
      </c>
      <c r="AT29" s="17">
        <f t="shared" si="18"/>
        <v>0</v>
      </c>
      <c r="AU29" s="17">
        <f t="shared" si="19"/>
        <v>85</v>
      </c>
      <c r="AV29" s="17">
        <f t="shared" si="19"/>
        <v>0</v>
      </c>
      <c r="AW29" s="18">
        <v>0</v>
      </c>
      <c r="AX29" s="18">
        <f t="shared" si="20"/>
        <v>0</v>
      </c>
      <c r="AY29" s="18">
        <v>0</v>
      </c>
      <c r="AZ29" s="18">
        <f t="shared" si="21"/>
        <v>0</v>
      </c>
      <c r="BA29" s="18">
        <v>0</v>
      </c>
      <c r="BB29" s="18">
        <f t="shared" si="22"/>
        <v>0</v>
      </c>
      <c r="BC29" s="18">
        <v>0</v>
      </c>
      <c r="BD29" s="18">
        <f t="shared" si="23"/>
        <v>0</v>
      </c>
      <c r="BE29" s="18">
        <v>0</v>
      </c>
      <c r="BF29" s="18">
        <f t="shared" si="24"/>
        <v>0</v>
      </c>
      <c r="BG29" s="18">
        <v>0</v>
      </c>
      <c r="BH29" s="18">
        <f t="shared" si="25"/>
        <v>0</v>
      </c>
      <c r="BI29" s="18">
        <v>9</v>
      </c>
      <c r="BJ29" s="18">
        <f t="shared" si="26"/>
        <v>0</v>
      </c>
      <c r="BK29" s="18">
        <v>10</v>
      </c>
      <c r="BL29" s="18">
        <f t="shared" si="27"/>
        <v>0</v>
      </c>
      <c r="BM29" s="18">
        <v>0</v>
      </c>
      <c r="BN29" s="18">
        <f t="shared" si="28"/>
        <v>0</v>
      </c>
      <c r="BO29" s="18">
        <v>6</v>
      </c>
      <c r="BP29" s="18">
        <f t="shared" si="29"/>
        <v>0</v>
      </c>
      <c r="BQ29" s="18">
        <v>0</v>
      </c>
      <c r="BR29" s="18">
        <f t="shared" si="30"/>
        <v>0</v>
      </c>
      <c r="BS29" s="18">
        <v>23</v>
      </c>
      <c r="BT29" s="18">
        <f t="shared" si="31"/>
        <v>0</v>
      </c>
      <c r="BU29" s="18">
        <v>3</v>
      </c>
      <c r="BV29" s="18">
        <f t="shared" si="32"/>
        <v>0</v>
      </c>
      <c r="BW29" s="18">
        <v>0</v>
      </c>
      <c r="BX29" s="18">
        <f t="shared" si="33"/>
        <v>0</v>
      </c>
      <c r="BY29" s="18">
        <v>27</v>
      </c>
      <c r="BZ29" s="18">
        <f t="shared" si="34"/>
        <v>0</v>
      </c>
      <c r="CA29" s="18">
        <v>0</v>
      </c>
      <c r="CB29" s="18">
        <f t="shared" si="35"/>
        <v>0</v>
      </c>
      <c r="CC29" s="18">
        <v>10</v>
      </c>
      <c r="CD29" s="18">
        <f t="shared" si="36"/>
        <v>0</v>
      </c>
      <c r="CE29" s="17">
        <f t="shared" si="40"/>
        <v>88</v>
      </c>
      <c r="CF29" s="17">
        <f t="shared" si="40"/>
        <v>0</v>
      </c>
      <c r="CG29" s="17">
        <f t="shared" si="38"/>
        <v>175</v>
      </c>
      <c r="CH29" s="28">
        <f t="shared" si="38"/>
        <v>0</v>
      </c>
    </row>
    <row r="30" spans="1:86" x14ac:dyDescent="0.2">
      <c r="A30" s="66"/>
      <c r="B30" s="66"/>
      <c r="C30" s="67"/>
      <c r="D30" s="67"/>
      <c r="E30" s="19" t="s">
        <v>141</v>
      </c>
      <c r="F30" s="32">
        <v>58300</v>
      </c>
      <c r="G30" s="32">
        <v>69119</v>
      </c>
      <c r="H30" s="32">
        <v>92144</v>
      </c>
      <c r="I30" s="16">
        <v>0</v>
      </c>
      <c r="J30" s="17">
        <f t="shared" si="0"/>
        <v>0</v>
      </c>
      <c r="K30" s="16">
        <v>0</v>
      </c>
      <c r="L30" s="17">
        <f t="shared" si="1"/>
        <v>0</v>
      </c>
      <c r="M30" s="16">
        <v>0</v>
      </c>
      <c r="N30" s="17">
        <f t="shared" si="2"/>
        <v>0</v>
      </c>
      <c r="O30" s="16">
        <v>0</v>
      </c>
      <c r="P30" s="17">
        <f t="shared" si="3"/>
        <v>0</v>
      </c>
      <c r="Q30" s="16">
        <v>0</v>
      </c>
      <c r="R30" s="17">
        <f t="shared" si="4"/>
        <v>0</v>
      </c>
      <c r="S30" s="16">
        <v>0</v>
      </c>
      <c r="T30" s="17">
        <f t="shared" si="5"/>
        <v>0</v>
      </c>
      <c r="U30" s="16">
        <f t="shared" si="6"/>
        <v>0</v>
      </c>
      <c r="V30" s="17">
        <f t="shared" si="6"/>
        <v>0</v>
      </c>
      <c r="W30" s="16">
        <v>0</v>
      </c>
      <c r="X30" s="17">
        <f t="shared" si="7"/>
        <v>0</v>
      </c>
      <c r="Y30" s="17">
        <v>0</v>
      </c>
      <c r="Z30" s="17">
        <f t="shared" si="8"/>
        <v>0</v>
      </c>
      <c r="AA30" s="17">
        <v>0</v>
      </c>
      <c r="AB30" s="17">
        <f t="shared" si="9"/>
        <v>0</v>
      </c>
      <c r="AC30" s="17">
        <v>310</v>
      </c>
      <c r="AD30" s="17">
        <f t="shared" si="10"/>
        <v>21426890</v>
      </c>
      <c r="AE30" s="17">
        <v>704</v>
      </c>
      <c r="AF30" s="17">
        <f t="shared" si="11"/>
        <v>48659776</v>
      </c>
      <c r="AG30" s="17">
        <v>0</v>
      </c>
      <c r="AH30" s="17">
        <f t="shared" si="12"/>
        <v>0</v>
      </c>
      <c r="AI30" s="17">
        <v>294</v>
      </c>
      <c r="AJ30" s="17">
        <f t="shared" si="13"/>
        <v>20320986</v>
      </c>
      <c r="AK30" s="17">
        <v>0</v>
      </c>
      <c r="AL30" s="17">
        <f t="shared" si="14"/>
        <v>0</v>
      </c>
      <c r="AM30" s="17">
        <v>197</v>
      </c>
      <c r="AN30" s="17">
        <f t="shared" si="15"/>
        <v>13616443</v>
      </c>
      <c r="AO30" s="17">
        <v>351</v>
      </c>
      <c r="AP30" s="17">
        <f t="shared" si="16"/>
        <v>24260769</v>
      </c>
      <c r="AQ30" s="17">
        <v>0</v>
      </c>
      <c r="AR30" s="17">
        <f t="shared" si="17"/>
        <v>0</v>
      </c>
      <c r="AS30" s="17">
        <v>0</v>
      </c>
      <c r="AT30" s="17">
        <f t="shared" si="18"/>
        <v>0</v>
      </c>
      <c r="AU30" s="17">
        <f t="shared" si="19"/>
        <v>1856</v>
      </c>
      <c r="AV30" s="17">
        <f t="shared" si="19"/>
        <v>128284864</v>
      </c>
      <c r="AW30" s="18">
        <v>0</v>
      </c>
      <c r="AX30" s="18">
        <f t="shared" si="20"/>
        <v>0</v>
      </c>
      <c r="AY30" s="18">
        <v>0</v>
      </c>
      <c r="AZ30" s="18">
        <f t="shared" si="21"/>
        <v>0</v>
      </c>
      <c r="BA30" s="18">
        <v>0</v>
      </c>
      <c r="BB30" s="18">
        <f t="shared" si="22"/>
        <v>0</v>
      </c>
      <c r="BC30" s="18">
        <v>0</v>
      </c>
      <c r="BD30" s="18">
        <f t="shared" si="23"/>
        <v>0</v>
      </c>
      <c r="BE30" s="18">
        <v>0</v>
      </c>
      <c r="BF30" s="18">
        <f t="shared" si="24"/>
        <v>0</v>
      </c>
      <c r="BG30" s="18">
        <v>0</v>
      </c>
      <c r="BH30" s="18">
        <f t="shared" si="25"/>
        <v>0</v>
      </c>
      <c r="BI30" s="18">
        <v>145</v>
      </c>
      <c r="BJ30" s="18">
        <f t="shared" si="26"/>
        <v>13360880</v>
      </c>
      <c r="BK30" s="18">
        <v>174</v>
      </c>
      <c r="BL30" s="18">
        <f t="shared" si="27"/>
        <v>16033056</v>
      </c>
      <c r="BM30" s="18">
        <v>0</v>
      </c>
      <c r="BN30" s="18">
        <f t="shared" si="28"/>
        <v>0</v>
      </c>
      <c r="BO30" s="18">
        <v>88</v>
      </c>
      <c r="BP30" s="18">
        <f t="shared" si="29"/>
        <v>8108672</v>
      </c>
      <c r="BQ30" s="18">
        <v>0</v>
      </c>
      <c r="BR30" s="18">
        <f t="shared" si="30"/>
        <v>0</v>
      </c>
      <c r="BS30" s="18">
        <v>451</v>
      </c>
      <c r="BT30" s="18">
        <f t="shared" si="31"/>
        <v>41556944</v>
      </c>
      <c r="BU30" s="18">
        <v>65</v>
      </c>
      <c r="BV30" s="18">
        <f t="shared" si="32"/>
        <v>5989360</v>
      </c>
      <c r="BW30" s="18">
        <v>0</v>
      </c>
      <c r="BX30" s="18">
        <f t="shared" si="33"/>
        <v>0</v>
      </c>
      <c r="BY30" s="18">
        <v>458</v>
      </c>
      <c r="BZ30" s="18">
        <f t="shared" si="34"/>
        <v>42201952</v>
      </c>
      <c r="CA30" s="18">
        <v>0</v>
      </c>
      <c r="CB30" s="18">
        <f t="shared" si="35"/>
        <v>0</v>
      </c>
      <c r="CC30" s="18">
        <v>183</v>
      </c>
      <c r="CD30" s="18">
        <f t="shared" si="36"/>
        <v>16862352</v>
      </c>
      <c r="CE30" s="17">
        <f t="shared" si="40"/>
        <v>1564</v>
      </c>
      <c r="CF30" s="17">
        <f t="shared" si="40"/>
        <v>144113216</v>
      </c>
      <c r="CG30" s="17">
        <f>U30+AU30+CE30</f>
        <v>3420</v>
      </c>
      <c r="CH30" s="28">
        <f t="shared" si="38"/>
        <v>272398080</v>
      </c>
    </row>
    <row r="31" spans="1:86" x14ac:dyDescent="0.2">
      <c r="A31" s="66"/>
      <c r="B31" s="66"/>
      <c r="C31" s="67" t="s">
        <v>142</v>
      </c>
      <c r="D31" s="67"/>
      <c r="E31" s="19" t="s">
        <v>141</v>
      </c>
      <c r="F31" s="32">
        <f>ROUND(F30*1.15,0)</f>
        <v>67045</v>
      </c>
      <c r="G31" s="32">
        <f>ROUND(G30*1.15,0)</f>
        <v>79487</v>
      </c>
      <c r="H31" s="32">
        <f>ROUND(H30*1.15,0)</f>
        <v>105966</v>
      </c>
      <c r="I31" s="16">
        <v>0</v>
      </c>
      <c r="J31" s="17">
        <f t="shared" si="0"/>
        <v>0</v>
      </c>
      <c r="K31" s="16">
        <v>0</v>
      </c>
      <c r="L31" s="17">
        <f t="shared" si="1"/>
        <v>0</v>
      </c>
      <c r="M31" s="16">
        <v>0</v>
      </c>
      <c r="N31" s="17">
        <f t="shared" si="2"/>
        <v>0</v>
      </c>
      <c r="O31" s="16">
        <v>0</v>
      </c>
      <c r="P31" s="17">
        <f t="shared" si="3"/>
        <v>0</v>
      </c>
      <c r="Q31" s="16">
        <v>0</v>
      </c>
      <c r="R31" s="17">
        <f t="shared" si="4"/>
        <v>0</v>
      </c>
      <c r="S31" s="16">
        <v>0</v>
      </c>
      <c r="T31" s="17">
        <f t="shared" si="5"/>
        <v>0</v>
      </c>
      <c r="U31" s="16">
        <f t="shared" si="6"/>
        <v>0</v>
      </c>
      <c r="V31" s="17">
        <f t="shared" si="6"/>
        <v>0</v>
      </c>
      <c r="W31" s="16">
        <v>0</v>
      </c>
      <c r="X31" s="17">
        <f t="shared" si="7"/>
        <v>0</v>
      </c>
      <c r="Y31" s="17">
        <v>0</v>
      </c>
      <c r="Z31" s="17">
        <f t="shared" si="8"/>
        <v>0</v>
      </c>
      <c r="AA31" s="17">
        <v>0</v>
      </c>
      <c r="AB31" s="17">
        <f t="shared" si="9"/>
        <v>0</v>
      </c>
      <c r="AC31" s="17">
        <v>2</v>
      </c>
      <c r="AD31" s="17">
        <f t="shared" si="10"/>
        <v>158974</v>
      </c>
      <c r="AE31" s="17">
        <v>3</v>
      </c>
      <c r="AF31" s="17">
        <f t="shared" si="11"/>
        <v>238461</v>
      </c>
      <c r="AG31" s="17">
        <v>0</v>
      </c>
      <c r="AH31" s="17">
        <f t="shared" si="12"/>
        <v>0</v>
      </c>
      <c r="AI31" s="17">
        <v>2</v>
      </c>
      <c r="AJ31" s="17">
        <f t="shared" si="13"/>
        <v>158974</v>
      </c>
      <c r="AK31" s="17">
        <v>0</v>
      </c>
      <c r="AL31" s="17">
        <f t="shared" si="14"/>
        <v>0</v>
      </c>
      <c r="AM31" s="17">
        <v>1</v>
      </c>
      <c r="AN31" s="17">
        <f t="shared" si="15"/>
        <v>79487</v>
      </c>
      <c r="AO31" s="17">
        <v>9</v>
      </c>
      <c r="AP31" s="17">
        <f t="shared" si="16"/>
        <v>715383</v>
      </c>
      <c r="AQ31" s="17">
        <v>0</v>
      </c>
      <c r="AR31" s="17">
        <f t="shared" si="17"/>
        <v>0</v>
      </c>
      <c r="AS31" s="17">
        <v>0</v>
      </c>
      <c r="AT31" s="17">
        <f t="shared" si="18"/>
        <v>0</v>
      </c>
      <c r="AU31" s="17">
        <f t="shared" si="19"/>
        <v>17</v>
      </c>
      <c r="AV31" s="17">
        <f t="shared" si="19"/>
        <v>1351279</v>
      </c>
      <c r="AW31" s="18">
        <v>0</v>
      </c>
      <c r="AX31" s="18">
        <f t="shared" si="20"/>
        <v>0</v>
      </c>
      <c r="AY31" s="18">
        <v>0</v>
      </c>
      <c r="AZ31" s="18">
        <f t="shared" si="21"/>
        <v>0</v>
      </c>
      <c r="BA31" s="18">
        <v>0</v>
      </c>
      <c r="BB31" s="18">
        <f t="shared" si="22"/>
        <v>0</v>
      </c>
      <c r="BC31" s="18">
        <v>0</v>
      </c>
      <c r="BD31" s="18">
        <f t="shared" si="23"/>
        <v>0</v>
      </c>
      <c r="BE31" s="18">
        <v>0</v>
      </c>
      <c r="BF31" s="18">
        <f t="shared" si="24"/>
        <v>0</v>
      </c>
      <c r="BG31" s="18">
        <v>0</v>
      </c>
      <c r="BH31" s="18">
        <f t="shared" si="25"/>
        <v>0</v>
      </c>
      <c r="BI31" s="18">
        <v>0</v>
      </c>
      <c r="BJ31" s="18">
        <f t="shared" si="26"/>
        <v>0</v>
      </c>
      <c r="BK31" s="18">
        <v>2</v>
      </c>
      <c r="BL31" s="18">
        <f t="shared" si="27"/>
        <v>211932</v>
      </c>
      <c r="BM31" s="18">
        <v>0</v>
      </c>
      <c r="BN31" s="18">
        <f t="shared" si="28"/>
        <v>0</v>
      </c>
      <c r="BO31" s="18">
        <v>2</v>
      </c>
      <c r="BP31" s="18">
        <f t="shared" si="29"/>
        <v>211932</v>
      </c>
      <c r="BQ31" s="18">
        <v>0</v>
      </c>
      <c r="BR31" s="18">
        <f t="shared" si="30"/>
        <v>0</v>
      </c>
      <c r="BS31" s="18">
        <v>4</v>
      </c>
      <c r="BT31" s="18">
        <f t="shared" si="31"/>
        <v>423864</v>
      </c>
      <c r="BU31" s="18">
        <v>0</v>
      </c>
      <c r="BV31" s="18">
        <f t="shared" si="32"/>
        <v>0</v>
      </c>
      <c r="BW31" s="18">
        <v>0</v>
      </c>
      <c r="BX31" s="18">
        <f t="shared" si="33"/>
        <v>0</v>
      </c>
      <c r="BY31" s="18">
        <v>2</v>
      </c>
      <c r="BZ31" s="18">
        <f t="shared" si="34"/>
        <v>211932</v>
      </c>
      <c r="CA31" s="18">
        <v>0</v>
      </c>
      <c r="CB31" s="18">
        <f t="shared" si="35"/>
        <v>0</v>
      </c>
      <c r="CC31" s="18">
        <v>1</v>
      </c>
      <c r="CD31" s="18">
        <f t="shared" si="36"/>
        <v>105966</v>
      </c>
      <c r="CE31" s="17">
        <f t="shared" si="40"/>
        <v>11</v>
      </c>
      <c r="CF31" s="17">
        <f t="shared" si="40"/>
        <v>1165626</v>
      </c>
      <c r="CG31" s="17">
        <f t="shared" si="38"/>
        <v>28</v>
      </c>
      <c r="CH31" s="28">
        <f t="shared" si="38"/>
        <v>2516905</v>
      </c>
    </row>
    <row r="32" spans="1:86" x14ac:dyDescent="0.2">
      <c r="A32" s="66"/>
      <c r="B32" s="66"/>
      <c r="C32" s="67" t="s">
        <v>143</v>
      </c>
      <c r="D32" s="67"/>
      <c r="E32" s="19" t="s">
        <v>140</v>
      </c>
      <c r="F32" s="32"/>
      <c r="G32" s="32"/>
      <c r="H32" s="32"/>
      <c r="I32" s="16">
        <v>0</v>
      </c>
      <c r="J32" s="17">
        <f t="shared" si="0"/>
        <v>0</v>
      </c>
      <c r="K32" s="16">
        <v>0</v>
      </c>
      <c r="L32" s="17">
        <f t="shared" si="1"/>
        <v>0</v>
      </c>
      <c r="M32" s="16">
        <v>0</v>
      </c>
      <c r="N32" s="17">
        <f t="shared" si="2"/>
        <v>0</v>
      </c>
      <c r="O32" s="16">
        <v>0</v>
      </c>
      <c r="P32" s="17">
        <f t="shared" si="3"/>
        <v>0</v>
      </c>
      <c r="Q32" s="16">
        <v>0</v>
      </c>
      <c r="R32" s="17">
        <f t="shared" si="4"/>
        <v>0</v>
      </c>
      <c r="S32" s="16">
        <v>2</v>
      </c>
      <c r="T32" s="17">
        <f t="shared" si="5"/>
        <v>0</v>
      </c>
      <c r="U32" s="16">
        <f t="shared" si="6"/>
        <v>2</v>
      </c>
      <c r="V32" s="17">
        <f t="shared" si="6"/>
        <v>0</v>
      </c>
      <c r="W32" s="16">
        <v>0</v>
      </c>
      <c r="X32" s="17">
        <f t="shared" si="7"/>
        <v>0</v>
      </c>
      <c r="Y32" s="17">
        <v>0</v>
      </c>
      <c r="Z32" s="17">
        <f t="shared" si="8"/>
        <v>0</v>
      </c>
      <c r="AA32" s="17">
        <v>0</v>
      </c>
      <c r="AB32" s="17">
        <f t="shared" si="9"/>
        <v>0</v>
      </c>
      <c r="AC32" s="17">
        <v>0</v>
      </c>
      <c r="AD32" s="17">
        <f t="shared" si="10"/>
        <v>0</v>
      </c>
      <c r="AE32" s="17">
        <v>0</v>
      </c>
      <c r="AF32" s="17">
        <f t="shared" si="11"/>
        <v>0</v>
      </c>
      <c r="AG32" s="17">
        <v>0</v>
      </c>
      <c r="AH32" s="17">
        <f t="shared" si="12"/>
        <v>0</v>
      </c>
      <c r="AI32" s="17">
        <v>0</v>
      </c>
      <c r="AJ32" s="17">
        <f t="shared" si="13"/>
        <v>0</v>
      </c>
      <c r="AK32" s="17">
        <v>0</v>
      </c>
      <c r="AL32" s="17">
        <f t="shared" si="14"/>
        <v>0</v>
      </c>
      <c r="AM32" s="17">
        <v>0</v>
      </c>
      <c r="AN32" s="17">
        <f t="shared" si="15"/>
        <v>0</v>
      </c>
      <c r="AO32" s="17">
        <v>0</v>
      </c>
      <c r="AP32" s="17">
        <f t="shared" si="16"/>
        <v>0</v>
      </c>
      <c r="AQ32" s="17">
        <v>0</v>
      </c>
      <c r="AR32" s="17">
        <f t="shared" si="17"/>
        <v>0</v>
      </c>
      <c r="AS32" s="17">
        <v>0</v>
      </c>
      <c r="AT32" s="17">
        <f t="shared" si="18"/>
        <v>0</v>
      </c>
      <c r="AU32" s="17">
        <f t="shared" si="19"/>
        <v>0</v>
      </c>
      <c r="AV32" s="17">
        <f t="shared" si="19"/>
        <v>0</v>
      </c>
      <c r="AW32" s="18">
        <v>0</v>
      </c>
      <c r="AX32" s="18">
        <f t="shared" si="20"/>
        <v>0</v>
      </c>
      <c r="AY32" s="18">
        <v>0</v>
      </c>
      <c r="AZ32" s="18">
        <f t="shared" si="21"/>
        <v>0</v>
      </c>
      <c r="BA32" s="18">
        <v>0</v>
      </c>
      <c r="BB32" s="18">
        <f t="shared" si="22"/>
        <v>0</v>
      </c>
      <c r="BC32" s="18">
        <v>1</v>
      </c>
      <c r="BD32" s="18">
        <f t="shared" si="23"/>
        <v>0</v>
      </c>
      <c r="BE32" s="18">
        <v>2</v>
      </c>
      <c r="BF32" s="18">
        <f t="shared" si="24"/>
        <v>0</v>
      </c>
      <c r="BG32" s="18">
        <v>2</v>
      </c>
      <c r="BH32" s="18">
        <f t="shared" si="25"/>
        <v>0</v>
      </c>
      <c r="BI32" s="18">
        <v>0</v>
      </c>
      <c r="BJ32" s="18">
        <f t="shared" si="26"/>
        <v>0</v>
      </c>
      <c r="BK32" s="18">
        <v>6</v>
      </c>
      <c r="BL32" s="18">
        <f t="shared" si="27"/>
        <v>0</v>
      </c>
      <c r="BM32" s="18">
        <v>0</v>
      </c>
      <c r="BN32" s="18">
        <f t="shared" si="28"/>
        <v>0</v>
      </c>
      <c r="BO32" s="18">
        <v>2</v>
      </c>
      <c r="BP32" s="18">
        <f t="shared" si="29"/>
        <v>0</v>
      </c>
      <c r="BQ32" s="18">
        <v>0</v>
      </c>
      <c r="BR32" s="18">
        <f t="shared" si="30"/>
        <v>0</v>
      </c>
      <c r="BS32" s="18">
        <v>0</v>
      </c>
      <c r="BT32" s="18">
        <f t="shared" si="31"/>
        <v>0</v>
      </c>
      <c r="BU32" s="18">
        <v>5</v>
      </c>
      <c r="BV32" s="18">
        <f t="shared" si="32"/>
        <v>0</v>
      </c>
      <c r="BW32" s="18">
        <v>0</v>
      </c>
      <c r="BX32" s="18">
        <f t="shared" si="33"/>
        <v>0</v>
      </c>
      <c r="BY32" s="18">
        <v>2</v>
      </c>
      <c r="BZ32" s="18">
        <f t="shared" si="34"/>
        <v>0</v>
      </c>
      <c r="CA32" s="18">
        <v>0</v>
      </c>
      <c r="CB32" s="18">
        <f t="shared" si="35"/>
        <v>0</v>
      </c>
      <c r="CC32" s="18">
        <v>0</v>
      </c>
      <c r="CD32" s="18">
        <f t="shared" si="36"/>
        <v>0</v>
      </c>
      <c r="CE32" s="17">
        <f t="shared" si="40"/>
        <v>20</v>
      </c>
      <c r="CF32" s="17">
        <f t="shared" si="40"/>
        <v>0</v>
      </c>
      <c r="CG32" s="17">
        <f t="shared" si="38"/>
        <v>22</v>
      </c>
      <c r="CH32" s="28">
        <f t="shared" si="38"/>
        <v>0</v>
      </c>
    </row>
    <row r="33" spans="1:86" x14ac:dyDescent="0.2">
      <c r="A33" s="66"/>
      <c r="B33" s="66"/>
      <c r="C33" s="67"/>
      <c r="D33" s="67"/>
      <c r="E33" s="19" t="s">
        <v>141</v>
      </c>
      <c r="F33" s="32">
        <f>ROUND(F30*1.35,0)</f>
        <v>78705</v>
      </c>
      <c r="G33" s="32">
        <f>ROUND(G30*1.35,0)</f>
        <v>93311</v>
      </c>
      <c r="H33" s="32">
        <f>ROUND(H30*1.35,0)</f>
        <v>124394</v>
      </c>
      <c r="I33" s="16">
        <v>0</v>
      </c>
      <c r="J33" s="17">
        <f t="shared" si="0"/>
        <v>0</v>
      </c>
      <c r="K33" s="16">
        <v>0</v>
      </c>
      <c r="L33" s="17">
        <f t="shared" si="1"/>
        <v>0</v>
      </c>
      <c r="M33" s="16">
        <v>0</v>
      </c>
      <c r="N33" s="17">
        <f t="shared" si="2"/>
        <v>0</v>
      </c>
      <c r="O33" s="16">
        <v>0</v>
      </c>
      <c r="P33" s="17">
        <f t="shared" si="3"/>
        <v>0</v>
      </c>
      <c r="Q33" s="16">
        <v>0</v>
      </c>
      <c r="R33" s="17">
        <f t="shared" si="4"/>
        <v>0</v>
      </c>
      <c r="S33" s="16">
        <v>32</v>
      </c>
      <c r="T33" s="17">
        <f>S33*F33</f>
        <v>2518560</v>
      </c>
      <c r="U33" s="16">
        <f t="shared" si="6"/>
        <v>32</v>
      </c>
      <c r="V33" s="17">
        <f t="shared" si="6"/>
        <v>2518560</v>
      </c>
      <c r="W33" s="16">
        <v>0</v>
      </c>
      <c r="X33" s="17">
        <f t="shared" si="7"/>
        <v>0</v>
      </c>
      <c r="Y33" s="17">
        <v>0</v>
      </c>
      <c r="Z33" s="17">
        <f t="shared" si="8"/>
        <v>0</v>
      </c>
      <c r="AA33" s="17">
        <v>0</v>
      </c>
      <c r="AB33" s="17">
        <f t="shared" si="9"/>
        <v>0</v>
      </c>
      <c r="AC33" s="17">
        <v>0</v>
      </c>
      <c r="AD33" s="17">
        <f t="shared" si="10"/>
        <v>0</v>
      </c>
      <c r="AE33" s="17">
        <v>0</v>
      </c>
      <c r="AF33" s="17">
        <f t="shared" si="11"/>
        <v>0</v>
      </c>
      <c r="AG33" s="17">
        <v>0</v>
      </c>
      <c r="AH33" s="17">
        <f t="shared" si="12"/>
        <v>0</v>
      </c>
      <c r="AI33" s="17">
        <v>0</v>
      </c>
      <c r="AJ33" s="17">
        <f t="shared" si="13"/>
        <v>0</v>
      </c>
      <c r="AK33" s="17">
        <v>0</v>
      </c>
      <c r="AL33" s="17">
        <f t="shared" si="14"/>
        <v>0</v>
      </c>
      <c r="AM33" s="17">
        <v>0</v>
      </c>
      <c r="AN33" s="17">
        <f t="shared" si="15"/>
        <v>0</v>
      </c>
      <c r="AO33" s="17">
        <v>0</v>
      </c>
      <c r="AP33" s="17">
        <f t="shared" si="16"/>
        <v>0</v>
      </c>
      <c r="AQ33" s="17">
        <v>0</v>
      </c>
      <c r="AR33" s="17">
        <f t="shared" si="17"/>
        <v>0</v>
      </c>
      <c r="AS33" s="17">
        <v>0</v>
      </c>
      <c r="AT33" s="17">
        <f t="shared" si="18"/>
        <v>0</v>
      </c>
      <c r="AU33" s="17">
        <f t="shared" si="19"/>
        <v>0</v>
      </c>
      <c r="AV33" s="17">
        <f t="shared" si="19"/>
        <v>0</v>
      </c>
      <c r="AW33" s="18">
        <v>0</v>
      </c>
      <c r="AX33" s="18">
        <f t="shared" si="20"/>
        <v>0</v>
      </c>
      <c r="AY33" s="18">
        <v>0</v>
      </c>
      <c r="AZ33" s="18">
        <f t="shared" si="21"/>
        <v>0</v>
      </c>
      <c r="BA33" s="18">
        <v>0</v>
      </c>
      <c r="BB33" s="18">
        <f t="shared" si="22"/>
        <v>0</v>
      </c>
      <c r="BC33" s="18">
        <v>10</v>
      </c>
      <c r="BD33" s="18">
        <f t="shared" si="23"/>
        <v>1243940</v>
      </c>
      <c r="BE33" s="18">
        <v>24</v>
      </c>
      <c r="BF33" s="18">
        <f t="shared" si="24"/>
        <v>2985456</v>
      </c>
      <c r="BG33" s="18">
        <v>35</v>
      </c>
      <c r="BH33" s="18">
        <f t="shared" si="25"/>
        <v>4353790</v>
      </c>
      <c r="BI33" s="18">
        <v>0</v>
      </c>
      <c r="BJ33" s="18">
        <f t="shared" si="26"/>
        <v>0</v>
      </c>
      <c r="BK33" s="18">
        <v>98</v>
      </c>
      <c r="BL33" s="18">
        <f t="shared" si="27"/>
        <v>12190612</v>
      </c>
      <c r="BM33" s="18">
        <v>0</v>
      </c>
      <c r="BN33" s="18">
        <f t="shared" si="28"/>
        <v>0</v>
      </c>
      <c r="BO33" s="18">
        <v>30</v>
      </c>
      <c r="BP33" s="18">
        <f t="shared" si="29"/>
        <v>3731820</v>
      </c>
      <c r="BQ33" s="18">
        <v>0</v>
      </c>
      <c r="BR33" s="18">
        <f t="shared" si="30"/>
        <v>0</v>
      </c>
      <c r="BS33" s="18">
        <v>0</v>
      </c>
      <c r="BT33" s="18">
        <f t="shared" si="31"/>
        <v>0</v>
      </c>
      <c r="BU33" s="18">
        <v>105</v>
      </c>
      <c r="BV33" s="18">
        <f t="shared" si="32"/>
        <v>13061370</v>
      </c>
      <c r="BW33" s="18">
        <v>0</v>
      </c>
      <c r="BX33" s="18">
        <f t="shared" si="33"/>
        <v>0</v>
      </c>
      <c r="BY33" s="18">
        <v>30</v>
      </c>
      <c r="BZ33" s="18">
        <f t="shared" si="34"/>
        <v>3731820</v>
      </c>
      <c r="CA33" s="18">
        <v>0</v>
      </c>
      <c r="CB33" s="18">
        <f t="shared" si="35"/>
        <v>0</v>
      </c>
      <c r="CC33" s="18">
        <v>0</v>
      </c>
      <c r="CD33" s="18">
        <f t="shared" si="36"/>
        <v>0</v>
      </c>
      <c r="CE33" s="17">
        <f t="shared" si="40"/>
        <v>332</v>
      </c>
      <c r="CF33" s="17">
        <f t="shared" si="40"/>
        <v>41298808</v>
      </c>
      <c r="CG33" s="17">
        <f t="shared" si="38"/>
        <v>364</v>
      </c>
      <c r="CH33" s="28">
        <f t="shared" si="38"/>
        <v>43817368</v>
      </c>
    </row>
    <row r="34" spans="1:86" x14ac:dyDescent="0.2">
      <c r="A34" s="66"/>
      <c r="B34" s="66"/>
      <c r="C34" s="67" t="s">
        <v>142</v>
      </c>
      <c r="D34" s="67"/>
      <c r="E34" s="19" t="s">
        <v>141</v>
      </c>
      <c r="F34" s="32">
        <f>ROUND(F33*1.15,0)</f>
        <v>90511</v>
      </c>
      <c r="G34" s="32">
        <f>ROUND(G33*1.15,0)</f>
        <v>107308</v>
      </c>
      <c r="H34" s="32">
        <f>ROUND(H33*1.15,0)</f>
        <v>143053</v>
      </c>
      <c r="I34" s="16">
        <v>0</v>
      </c>
      <c r="J34" s="17">
        <f t="shared" si="0"/>
        <v>0</v>
      </c>
      <c r="K34" s="16">
        <v>0</v>
      </c>
      <c r="L34" s="17">
        <f t="shared" si="1"/>
        <v>0</v>
      </c>
      <c r="M34" s="16">
        <v>0</v>
      </c>
      <c r="N34" s="17">
        <f t="shared" si="2"/>
        <v>0</v>
      </c>
      <c r="O34" s="16">
        <v>0</v>
      </c>
      <c r="P34" s="17">
        <f t="shared" si="3"/>
        <v>0</v>
      </c>
      <c r="Q34" s="16">
        <v>0</v>
      </c>
      <c r="R34" s="17">
        <f t="shared" si="4"/>
        <v>0</v>
      </c>
      <c r="S34" s="16">
        <v>0</v>
      </c>
      <c r="T34" s="17">
        <f t="shared" si="5"/>
        <v>0</v>
      </c>
      <c r="U34" s="16">
        <f t="shared" si="6"/>
        <v>0</v>
      </c>
      <c r="V34" s="17">
        <f t="shared" si="6"/>
        <v>0</v>
      </c>
      <c r="W34" s="16">
        <v>0</v>
      </c>
      <c r="X34" s="17">
        <f t="shared" si="7"/>
        <v>0</v>
      </c>
      <c r="Y34" s="17">
        <v>0</v>
      </c>
      <c r="Z34" s="17">
        <f t="shared" si="8"/>
        <v>0</v>
      </c>
      <c r="AA34" s="17">
        <v>0</v>
      </c>
      <c r="AB34" s="17">
        <f t="shared" si="9"/>
        <v>0</v>
      </c>
      <c r="AC34" s="17">
        <v>0</v>
      </c>
      <c r="AD34" s="17">
        <f t="shared" si="10"/>
        <v>0</v>
      </c>
      <c r="AE34" s="17">
        <v>0</v>
      </c>
      <c r="AF34" s="17">
        <f t="shared" si="11"/>
        <v>0</v>
      </c>
      <c r="AG34" s="17">
        <v>0</v>
      </c>
      <c r="AH34" s="17">
        <f t="shared" si="12"/>
        <v>0</v>
      </c>
      <c r="AI34" s="17">
        <v>0</v>
      </c>
      <c r="AJ34" s="17">
        <f t="shared" si="13"/>
        <v>0</v>
      </c>
      <c r="AK34" s="17">
        <v>0</v>
      </c>
      <c r="AL34" s="17">
        <f t="shared" si="14"/>
        <v>0</v>
      </c>
      <c r="AM34" s="17">
        <v>0</v>
      </c>
      <c r="AN34" s="17">
        <f t="shared" si="15"/>
        <v>0</v>
      </c>
      <c r="AO34" s="17">
        <v>0</v>
      </c>
      <c r="AP34" s="17">
        <f t="shared" si="16"/>
        <v>0</v>
      </c>
      <c r="AQ34" s="17">
        <v>0</v>
      </c>
      <c r="AR34" s="17">
        <f t="shared" si="17"/>
        <v>0</v>
      </c>
      <c r="AS34" s="17">
        <v>0</v>
      </c>
      <c r="AT34" s="17">
        <f t="shared" si="18"/>
        <v>0</v>
      </c>
      <c r="AU34" s="17">
        <f t="shared" si="19"/>
        <v>0</v>
      </c>
      <c r="AV34" s="17">
        <f t="shared" si="19"/>
        <v>0</v>
      </c>
      <c r="AW34" s="18">
        <v>0</v>
      </c>
      <c r="AX34" s="18">
        <f t="shared" si="20"/>
        <v>0</v>
      </c>
      <c r="AY34" s="18">
        <v>0</v>
      </c>
      <c r="AZ34" s="18">
        <f t="shared" si="21"/>
        <v>0</v>
      </c>
      <c r="BA34" s="18">
        <v>0</v>
      </c>
      <c r="BB34" s="18">
        <f t="shared" si="22"/>
        <v>0</v>
      </c>
      <c r="BC34" s="18">
        <v>0</v>
      </c>
      <c r="BD34" s="18">
        <f t="shared" si="23"/>
        <v>0</v>
      </c>
      <c r="BE34" s="18">
        <v>0</v>
      </c>
      <c r="BF34" s="18">
        <f t="shared" si="24"/>
        <v>0</v>
      </c>
      <c r="BG34" s="18">
        <v>0</v>
      </c>
      <c r="BH34" s="18">
        <f t="shared" si="25"/>
        <v>0</v>
      </c>
      <c r="BI34" s="18">
        <v>0</v>
      </c>
      <c r="BJ34" s="18">
        <f t="shared" si="26"/>
        <v>0</v>
      </c>
      <c r="BK34" s="18">
        <v>0</v>
      </c>
      <c r="BL34" s="18">
        <f t="shared" si="27"/>
        <v>0</v>
      </c>
      <c r="BM34" s="18">
        <v>0</v>
      </c>
      <c r="BN34" s="18">
        <f t="shared" si="28"/>
        <v>0</v>
      </c>
      <c r="BO34" s="18">
        <v>0</v>
      </c>
      <c r="BP34" s="18">
        <f t="shared" si="29"/>
        <v>0</v>
      </c>
      <c r="BQ34" s="18">
        <v>0</v>
      </c>
      <c r="BR34" s="18">
        <f t="shared" si="30"/>
        <v>0</v>
      </c>
      <c r="BS34" s="18">
        <v>0</v>
      </c>
      <c r="BT34" s="18">
        <f t="shared" si="31"/>
        <v>0</v>
      </c>
      <c r="BU34" s="18">
        <v>0</v>
      </c>
      <c r="BV34" s="18">
        <f t="shared" si="32"/>
        <v>0</v>
      </c>
      <c r="BW34" s="18">
        <v>0</v>
      </c>
      <c r="BX34" s="18">
        <f t="shared" si="33"/>
        <v>0</v>
      </c>
      <c r="BY34" s="18">
        <v>0</v>
      </c>
      <c r="BZ34" s="18">
        <f t="shared" si="34"/>
        <v>0</v>
      </c>
      <c r="CA34" s="18">
        <v>0</v>
      </c>
      <c r="CB34" s="18">
        <f t="shared" si="35"/>
        <v>0</v>
      </c>
      <c r="CC34" s="18">
        <v>0</v>
      </c>
      <c r="CD34" s="18">
        <f t="shared" si="36"/>
        <v>0</v>
      </c>
      <c r="CE34" s="17">
        <f t="shared" si="40"/>
        <v>0</v>
      </c>
      <c r="CF34" s="17">
        <f t="shared" si="40"/>
        <v>0</v>
      </c>
      <c r="CG34" s="17">
        <f t="shared" si="38"/>
        <v>0</v>
      </c>
      <c r="CH34" s="28">
        <f t="shared" si="38"/>
        <v>0</v>
      </c>
    </row>
    <row r="35" spans="1:86" x14ac:dyDescent="0.2">
      <c r="A35" s="66"/>
      <c r="B35" s="66"/>
      <c r="C35" s="67" t="s">
        <v>144</v>
      </c>
      <c r="D35" s="67"/>
      <c r="E35" s="19" t="s">
        <v>140</v>
      </c>
      <c r="F35" s="32"/>
      <c r="G35" s="32"/>
      <c r="H35" s="32"/>
      <c r="I35" s="16">
        <v>0</v>
      </c>
      <c r="J35" s="17">
        <f t="shared" si="0"/>
        <v>0</v>
      </c>
      <c r="K35" s="16">
        <v>0</v>
      </c>
      <c r="L35" s="17">
        <f t="shared" si="1"/>
        <v>0</v>
      </c>
      <c r="M35" s="16">
        <v>0</v>
      </c>
      <c r="N35" s="17">
        <f t="shared" si="2"/>
        <v>0</v>
      </c>
      <c r="O35" s="16">
        <v>0</v>
      </c>
      <c r="P35" s="17">
        <f t="shared" si="3"/>
        <v>0</v>
      </c>
      <c r="Q35" s="16">
        <v>0</v>
      </c>
      <c r="R35" s="17">
        <f t="shared" si="4"/>
        <v>0</v>
      </c>
      <c r="S35" s="16">
        <v>0</v>
      </c>
      <c r="T35" s="17">
        <f t="shared" si="5"/>
        <v>0</v>
      </c>
      <c r="U35" s="16">
        <f t="shared" si="6"/>
        <v>0</v>
      </c>
      <c r="V35" s="17">
        <f t="shared" si="6"/>
        <v>0</v>
      </c>
      <c r="W35" s="16">
        <v>0</v>
      </c>
      <c r="X35" s="17">
        <f t="shared" si="7"/>
        <v>0</v>
      </c>
      <c r="Y35" s="17">
        <v>0</v>
      </c>
      <c r="Z35" s="17">
        <f t="shared" si="8"/>
        <v>0</v>
      </c>
      <c r="AA35" s="17">
        <v>0</v>
      </c>
      <c r="AB35" s="17">
        <f t="shared" si="9"/>
        <v>0</v>
      </c>
      <c r="AC35" s="17">
        <v>0</v>
      </c>
      <c r="AD35" s="17">
        <f t="shared" si="10"/>
        <v>0</v>
      </c>
      <c r="AE35" s="17">
        <v>1</v>
      </c>
      <c r="AF35" s="17">
        <f t="shared" si="11"/>
        <v>0</v>
      </c>
      <c r="AG35" s="17">
        <v>0</v>
      </c>
      <c r="AH35" s="17">
        <f t="shared" si="12"/>
        <v>0</v>
      </c>
      <c r="AI35" s="17">
        <v>0</v>
      </c>
      <c r="AJ35" s="17">
        <f t="shared" si="13"/>
        <v>0</v>
      </c>
      <c r="AK35" s="17">
        <v>0</v>
      </c>
      <c r="AL35" s="17">
        <f t="shared" si="14"/>
        <v>0</v>
      </c>
      <c r="AM35" s="17">
        <v>0</v>
      </c>
      <c r="AN35" s="17">
        <f t="shared" si="15"/>
        <v>0</v>
      </c>
      <c r="AO35" s="17">
        <v>0</v>
      </c>
      <c r="AP35" s="17">
        <f t="shared" si="16"/>
        <v>0</v>
      </c>
      <c r="AQ35" s="17">
        <v>0</v>
      </c>
      <c r="AR35" s="17">
        <f t="shared" si="17"/>
        <v>0</v>
      </c>
      <c r="AS35" s="17">
        <v>0</v>
      </c>
      <c r="AT35" s="17">
        <f t="shared" si="18"/>
        <v>0</v>
      </c>
      <c r="AU35" s="17">
        <f t="shared" si="19"/>
        <v>1</v>
      </c>
      <c r="AV35" s="17">
        <f t="shared" si="19"/>
        <v>0</v>
      </c>
      <c r="AW35" s="18">
        <v>0</v>
      </c>
      <c r="AX35" s="18">
        <f t="shared" si="20"/>
        <v>0</v>
      </c>
      <c r="AY35" s="18">
        <v>0</v>
      </c>
      <c r="AZ35" s="18">
        <f t="shared" si="21"/>
        <v>0</v>
      </c>
      <c r="BA35" s="18">
        <v>0</v>
      </c>
      <c r="BB35" s="18">
        <f t="shared" si="22"/>
        <v>0</v>
      </c>
      <c r="BC35" s="18">
        <v>0</v>
      </c>
      <c r="BD35" s="18">
        <f t="shared" si="23"/>
        <v>0</v>
      </c>
      <c r="BE35" s="18">
        <v>0</v>
      </c>
      <c r="BF35" s="18">
        <f t="shared" si="24"/>
        <v>0</v>
      </c>
      <c r="BG35" s="18">
        <v>0</v>
      </c>
      <c r="BH35" s="18">
        <f t="shared" si="25"/>
        <v>0</v>
      </c>
      <c r="BI35" s="18">
        <v>0</v>
      </c>
      <c r="BJ35" s="18">
        <f t="shared" si="26"/>
        <v>0</v>
      </c>
      <c r="BK35" s="18">
        <v>0</v>
      </c>
      <c r="BL35" s="18">
        <f t="shared" si="27"/>
        <v>0</v>
      </c>
      <c r="BM35" s="18">
        <v>0</v>
      </c>
      <c r="BN35" s="18">
        <f t="shared" si="28"/>
        <v>0</v>
      </c>
      <c r="BO35" s="18">
        <v>0</v>
      </c>
      <c r="BP35" s="18">
        <f t="shared" si="29"/>
        <v>0</v>
      </c>
      <c r="BQ35" s="18">
        <v>0</v>
      </c>
      <c r="BR35" s="18">
        <f t="shared" si="30"/>
        <v>0</v>
      </c>
      <c r="BS35" s="18">
        <v>0</v>
      </c>
      <c r="BT35" s="18">
        <f t="shared" si="31"/>
        <v>0</v>
      </c>
      <c r="BU35" s="18">
        <v>0</v>
      </c>
      <c r="BV35" s="18">
        <f t="shared" si="32"/>
        <v>0</v>
      </c>
      <c r="BW35" s="18">
        <v>0</v>
      </c>
      <c r="BX35" s="18">
        <f t="shared" si="33"/>
        <v>0</v>
      </c>
      <c r="BY35" s="18">
        <v>0</v>
      </c>
      <c r="BZ35" s="18">
        <f t="shared" si="34"/>
        <v>0</v>
      </c>
      <c r="CA35" s="18">
        <v>0</v>
      </c>
      <c r="CB35" s="18">
        <f t="shared" si="35"/>
        <v>0</v>
      </c>
      <c r="CC35" s="18">
        <v>0</v>
      </c>
      <c r="CD35" s="18">
        <f t="shared" si="36"/>
        <v>0</v>
      </c>
      <c r="CE35" s="17">
        <f t="shared" si="40"/>
        <v>0</v>
      </c>
      <c r="CF35" s="17">
        <f t="shared" si="40"/>
        <v>0</v>
      </c>
      <c r="CG35" s="17">
        <f t="shared" si="38"/>
        <v>1</v>
      </c>
      <c r="CH35" s="28">
        <f t="shared" si="38"/>
        <v>0</v>
      </c>
    </row>
    <row r="36" spans="1:86" x14ac:dyDescent="0.2">
      <c r="A36" s="66"/>
      <c r="B36" s="66"/>
      <c r="C36" s="67"/>
      <c r="D36" s="67"/>
      <c r="E36" s="19" t="s">
        <v>141</v>
      </c>
      <c r="F36" s="32">
        <f>ROUND(F30*1.4,0)</f>
        <v>81620</v>
      </c>
      <c r="G36" s="32">
        <f>ROUND(G30*1.4,0)</f>
        <v>96767</v>
      </c>
      <c r="H36" s="32">
        <f>ROUND(H30*1.4,0)</f>
        <v>129002</v>
      </c>
      <c r="I36" s="16">
        <v>0</v>
      </c>
      <c r="J36" s="17">
        <f t="shared" si="0"/>
        <v>0</v>
      </c>
      <c r="K36" s="16">
        <v>0</v>
      </c>
      <c r="L36" s="17">
        <f t="shared" si="1"/>
        <v>0</v>
      </c>
      <c r="M36" s="16">
        <v>0</v>
      </c>
      <c r="N36" s="17">
        <f t="shared" si="2"/>
        <v>0</v>
      </c>
      <c r="O36" s="16">
        <v>0</v>
      </c>
      <c r="P36" s="17">
        <f t="shared" si="3"/>
        <v>0</v>
      </c>
      <c r="Q36" s="16">
        <v>0</v>
      </c>
      <c r="R36" s="17">
        <f t="shared" si="4"/>
        <v>0</v>
      </c>
      <c r="S36" s="16">
        <v>0</v>
      </c>
      <c r="T36" s="17">
        <f t="shared" si="5"/>
        <v>0</v>
      </c>
      <c r="U36" s="16">
        <f t="shared" si="6"/>
        <v>0</v>
      </c>
      <c r="V36" s="17">
        <f t="shared" si="6"/>
        <v>0</v>
      </c>
      <c r="W36" s="16">
        <v>0</v>
      </c>
      <c r="X36" s="17">
        <f t="shared" si="7"/>
        <v>0</v>
      </c>
      <c r="Y36" s="17">
        <v>0</v>
      </c>
      <c r="Z36" s="17">
        <f t="shared" si="8"/>
        <v>0</v>
      </c>
      <c r="AA36" s="17">
        <v>0</v>
      </c>
      <c r="AB36" s="17">
        <f t="shared" si="9"/>
        <v>0</v>
      </c>
      <c r="AC36" s="17">
        <v>0</v>
      </c>
      <c r="AD36" s="17">
        <f t="shared" si="10"/>
        <v>0</v>
      </c>
      <c r="AE36" s="17">
        <v>23</v>
      </c>
      <c r="AF36" s="17">
        <f t="shared" si="11"/>
        <v>2225641</v>
      </c>
      <c r="AG36" s="17">
        <v>0</v>
      </c>
      <c r="AH36" s="17">
        <f t="shared" si="12"/>
        <v>0</v>
      </c>
      <c r="AI36" s="17">
        <v>0</v>
      </c>
      <c r="AJ36" s="17">
        <f t="shared" si="13"/>
        <v>0</v>
      </c>
      <c r="AK36" s="17">
        <v>0</v>
      </c>
      <c r="AL36" s="17">
        <f t="shared" si="14"/>
        <v>0</v>
      </c>
      <c r="AM36" s="17">
        <v>0</v>
      </c>
      <c r="AN36" s="17">
        <f t="shared" si="15"/>
        <v>0</v>
      </c>
      <c r="AO36" s="17">
        <v>0</v>
      </c>
      <c r="AP36" s="17">
        <f t="shared" si="16"/>
        <v>0</v>
      </c>
      <c r="AQ36" s="17">
        <v>0</v>
      </c>
      <c r="AR36" s="17">
        <f t="shared" si="17"/>
        <v>0</v>
      </c>
      <c r="AS36" s="17">
        <v>0</v>
      </c>
      <c r="AT36" s="17">
        <f t="shared" si="18"/>
        <v>0</v>
      </c>
      <c r="AU36" s="17">
        <f t="shared" si="19"/>
        <v>23</v>
      </c>
      <c r="AV36" s="17">
        <f t="shared" si="19"/>
        <v>2225641</v>
      </c>
      <c r="AW36" s="18">
        <v>0</v>
      </c>
      <c r="AX36" s="18">
        <f t="shared" si="20"/>
        <v>0</v>
      </c>
      <c r="AY36" s="18">
        <v>0</v>
      </c>
      <c r="AZ36" s="18">
        <f t="shared" si="21"/>
        <v>0</v>
      </c>
      <c r="BA36" s="18">
        <v>0</v>
      </c>
      <c r="BB36" s="18">
        <f t="shared" si="22"/>
        <v>0</v>
      </c>
      <c r="BC36" s="18">
        <v>0</v>
      </c>
      <c r="BD36" s="18">
        <f t="shared" si="23"/>
        <v>0</v>
      </c>
      <c r="BE36" s="18">
        <v>0</v>
      </c>
      <c r="BF36" s="18">
        <f t="shared" si="24"/>
        <v>0</v>
      </c>
      <c r="BG36" s="18">
        <v>0</v>
      </c>
      <c r="BH36" s="18">
        <f t="shared" si="25"/>
        <v>0</v>
      </c>
      <c r="BI36" s="18">
        <v>0</v>
      </c>
      <c r="BJ36" s="18">
        <f t="shared" si="26"/>
        <v>0</v>
      </c>
      <c r="BK36" s="18">
        <v>0</v>
      </c>
      <c r="BL36" s="18">
        <f t="shared" si="27"/>
        <v>0</v>
      </c>
      <c r="BM36" s="18">
        <v>0</v>
      </c>
      <c r="BN36" s="18">
        <f t="shared" si="28"/>
        <v>0</v>
      </c>
      <c r="BO36" s="18">
        <v>0</v>
      </c>
      <c r="BP36" s="18">
        <f t="shared" si="29"/>
        <v>0</v>
      </c>
      <c r="BQ36" s="18">
        <v>0</v>
      </c>
      <c r="BR36" s="18">
        <f t="shared" si="30"/>
        <v>0</v>
      </c>
      <c r="BS36" s="18">
        <v>0</v>
      </c>
      <c r="BT36" s="18">
        <f t="shared" si="31"/>
        <v>0</v>
      </c>
      <c r="BU36" s="18">
        <v>0</v>
      </c>
      <c r="BV36" s="18">
        <f t="shared" si="32"/>
        <v>0</v>
      </c>
      <c r="BW36" s="18">
        <v>0</v>
      </c>
      <c r="BX36" s="18">
        <f t="shared" si="33"/>
        <v>0</v>
      </c>
      <c r="BY36" s="18">
        <v>0</v>
      </c>
      <c r="BZ36" s="18">
        <f t="shared" si="34"/>
        <v>0</v>
      </c>
      <c r="CA36" s="18">
        <v>0</v>
      </c>
      <c r="CB36" s="18">
        <f t="shared" si="35"/>
        <v>0</v>
      </c>
      <c r="CC36" s="18">
        <v>0</v>
      </c>
      <c r="CD36" s="18">
        <f t="shared" si="36"/>
        <v>0</v>
      </c>
      <c r="CE36" s="17">
        <f t="shared" si="40"/>
        <v>0</v>
      </c>
      <c r="CF36" s="17">
        <f t="shared" si="40"/>
        <v>0</v>
      </c>
      <c r="CG36" s="17">
        <f t="shared" si="38"/>
        <v>23</v>
      </c>
      <c r="CH36" s="28">
        <f t="shared" si="38"/>
        <v>2225641</v>
      </c>
    </row>
    <row r="37" spans="1:86" x14ac:dyDescent="0.2">
      <c r="A37" s="66"/>
      <c r="B37" s="66"/>
      <c r="C37" s="67" t="s">
        <v>142</v>
      </c>
      <c r="D37" s="67"/>
      <c r="E37" s="19" t="s">
        <v>141</v>
      </c>
      <c r="F37" s="32">
        <f>ROUND(F36*1.15,0)</f>
        <v>93863</v>
      </c>
      <c r="G37" s="32">
        <f>ROUND(G36*1.15,0)</f>
        <v>111282</v>
      </c>
      <c r="H37" s="32">
        <f>ROUND(H36*1.15,0)</f>
        <v>148352</v>
      </c>
      <c r="I37" s="16">
        <v>0</v>
      </c>
      <c r="J37" s="17">
        <f t="shared" si="0"/>
        <v>0</v>
      </c>
      <c r="K37" s="16">
        <v>0</v>
      </c>
      <c r="L37" s="17">
        <f t="shared" si="1"/>
        <v>0</v>
      </c>
      <c r="M37" s="16">
        <v>0</v>
      </c>
      <c r="N37" s="17">
        <f t="shared" si="2"/>
        <v>0</v>
      </c>
      <c r="O37" s="16">
        <v>0</v>
      </c>
      <c r="P37" s="17">
        <f t="shared" si="3"/>
        <v>0</v>
      </c>
      <c r="Q37" s="16">
        <v>0</v>
      </c>
      <c r="R37" s="17">
        <f t="shared" si="4"/>
        <v>0</v>
      </c>
      <c r="S37" s="16">
        <v>0</v>
      </c>
      <c r="T37" s="17">
        <f t="shared" si="5"/>
        <v>0</v>
      </c>
      <c r="U37" s="16">
        <f t="shared" si="6"/>
        <v>0</v>
      </c>
      <c r="V37" s="17">
        <f t="shared" si="6"/>
        <v>0</v>
      </c>
      <c r="W37" s="16">
        <v>0</v>
      </c>
      <c r="X37" s="17">
        <f t="shared" si="7"/>
        <v>0</v>
      </c>
      <c r="Y37" s="17">
        <v>0</v>
      </c>
      <c r="Z37" s="17">
        <f t="shared" si="8"/>
        <v>0</v>
      </c>
      <c r="AA37" s="17">
        <v>0</v>
      </c>
      <c r="AB37" s="17">
        <f t="shared" si="9"/>
        <v>0</v>
      </c>
      <c r="AC37" s="17">
        <v>0</v>
      </c>
      <c r="AD37" s="17">
        <f t="shared" si="10"/>
        <v>0</v>
      </c>
      <c r="AE37" s="17">
        <v>0</v>
      </c>
      <c r="AF37" s="17">
        <f t="shared" si="11"/>
        <v>0</v>
      </c>
      <c r="AG37" s="17">
        <v>0</v>
      </c>
      <c r="AH37" s="17">
        <f t="shared" si="12"/>
        <v>0</v>
      </c>
      <c r="AI37" s="17">
        <v>0</v>
      </c>
      <c r="AJ37" s="17">
        <f t="shared" si="13"/>
        <v>0</v>
      </c>
      <c r="AK37" s="17">
        <v>0</v>
      </c>
      <c r="AL37" s="17">
        <f t="shared" si="14"/>
        <v>0</v>
      </c>
      <c r="AM37" s="17">
        <v>0</v>
      </c>
      <c r="AN37" s="17">
        <f t="shared" si="15"/>
        <v>0</v>
      </c>
      <c r="AO37" s="17">
        <v>0</v>
      </c>
      <c r="AP37" s="17">
        <f t="shared" si="16"/>
        <v>0</v>
      </c>
      <c r="AQ37" s="17">
        <v>0</v>
      </c>
      <c r="AR37" s="17">
        <f t="shared" si="17"/>
        <v>0</v>
      </c>
      <c r="AS37" s="17">
        <v>0</v>
      </c>
      <c r="AT37" s="17">
        <f t="shared" si="18"/>
        <v>0</v>
      </c>
      <c r="AU37" s="17">
        <f t="shared" si="19"/>
        <v>0</v>
      </c>
      <c r="AV37" s="17">
        <f t="shared" si="19"/>
        <v>0</v>
      </c>
      <c r="AW37" s="18">
        <v>0</v>
      </c>
      <c r="AX37" s="18">
        <f t="shared" si="20"/>
        <v>0</v>
      </c>
      <c r="AY37" s="18">
        <v>0</v>
      </c>
      <c r="AZ37" s="18">
        <f t="shared" si="21"/>
        <v>0</v>
      </c>
      <c r="BA37" s="18">
        <v>0</v>
      </c>
      <c r="BB37" s="18">
        <f t="shared" si="22"/>
        <v>0</v>
      </c>
      <c r="BC37" s="18">
        <v>0</v>
      </c>
      <c r="BD37" s="18">
        <f t="shared" si="23"/>
        <v>0</v>
      </c>
      <c r="BE37" s="18">
        <v>0</v>
      </c>
      <c r="BF37" s="18">
        <f t="shared" si="24"/>
        <v>0</v>
      </c>
      <c r="BG37" s="18">
        <v>0</v>
      </c>
      <c r="BH37" s="18">
        <f t="shared" si="25"/>
        <v>0</v>
      </c>
      <c r="BI37" s="18">
        <v>0</v>
      </c>
      <c r="BJ37" s="18">
        <f t="shared" si="26"/>
        <v>0</v>
      </c>
      <c r="BK37" s="18">
        <v>0</v>
      </c>
      <c r="BL37" s="18">
        <f t="shared" si="27"/>
        <v>0</v>
      </c>
      <c r="BM37" s="18">
        <v>0</v>
      </c>
      <c r="BN37" s="18">
        <f t="shared" si="28"/>
        <v>0</v>
      </c>
      <c r="BO37" s="18">
        <v>0</v>
      </c>
      <c r="BP37" s="18">
        <f t="shared" si="29"/>
        <v>0</v>
      </c>
      <c r="BQ37" s="18">
        <v>0</v>
      </c>
      <c r="BR37" s="18">
        <f t="shared" si="30"/>
        <v>0</v>
      </c>
      <c r="BS37" s="18">
        <v>0</v>
      </c>
      <c r="BT37" s="18">
        <f t="shared" si="31"/>
        <v>0</v>
      </c>
      <c r="BU37" s="18">
        <v>0</v>
      </c>
      <c r="BV37" s="18">
        <f t="shared" si="32"/>
        <v>0</v>
      </c>
      <c r="BW37" s="18">
        <v>0</v>
      </c>
      <c r="BX37" s="18">
        <f t="shared" si="33"/>
        <v>0</v>
      </c>
      <c r="BY37" s="18">
        <v>0</v>
      </c>
      <c r="BZ37" s="18">
        <f t="shared" si="34"/>
        <v>0</v>
      </c>
      <c r="CA37" s="18">
        <v>0</v>
      </c>
      <c r="CB37" s="18">
        <f t="shared" si="35"/>
        <v>0</v>
      </c>
      <c r="CC37" s="18">
        <v>0</v>
      </c>
      <c r="CD37" s="18">
        <f t="shared" si="36"/>
        <v>0</v>
      </c>
      <c r="CE37" s="17">
        <f t="shared" si="40"/>
        <v>0</v>
      </c>
      <c r="CF37" s="17">
        <f t="shared" si="40"/>
        <v>0</v>
      </c>
      <c r="CG37" s="17">
        <f t="shared" si="38"/>
        <v>0</v>
      </c>
      <c r="CH37" s="28">
        <f t="shared" si="38"/>
        <v>0</v>
      </c>
    </row>
    <row r="38" spans="1:86" x14ac:dyDescent="0.2">
      <c r="A38" s="66"/>
      <c r="B38" s="66"/>
      <c r="C38" s="66" t="s">
        <v>145</v>
      </c>
      <c r="D38" s="68" t="s">
        <v>140</v>
      </c>
      <c r="E38" s="68"/>
      <c r="F38" s="16"/>
      <c r="G38" s="16"/>
      <c r="H38" s="16"/>
      <c r="I38" s="16">
        <v>0</v>
      </c>
      <c r="J38" s="17">
        <f t="shared" si="0"/>
        <v>0</v>
      </c>
      <c r="K38" s="16">
        <v>0</v>
      </c>
      <c r="L38" s="17">
        <f t="shared" si="1"/>
        <v>0</v>
      </c>
      <c r="M38" s="16">
        <v>0</v>
      </c>
      <c r="N38" s="17">
        <f t="shared" si="2"/>
        <v>0</v>
      </c>
      <c r="O38" s="16">
        <v>0</v>
      </c>
      <c r="P38" s="17">
        <f t="shared" si="3"/>
        <v>0</v>
      </c>
      <c r="Q38" s="16">
        <v>0</v>
      </c>
      <c r="R38" s="17">
        <f t="shared" si="4"/>
        <v>0</v>
      </c>
      <c r="S38" s="16">
        <v>0</v>
      </c>
      <c r="T38" s="17">
        <f t="shared" si="5"/>
        <v>0</v>
      </c>
      <c r="U38" s="16">
        <f t="shared" si="6"/>
        <v>0</v>
      </c>
      <c r="V38" s="17">
        <f t="shared" si="6"/>
        <v>0</v>
      </c>
      <c r="W38" s="16">
        <v>0</v>
      </c>
      <c r="X38" s="17">
        <f t="shared" si="7"/>
        <v>0</v>
      </c>
      <c r="Y38" s="17">
        <v>0</v>
      </c>
      <c r="Z38" s="17">
        <f t="shared" si="8"/>
        <v>0</v>
      </c>
      <c r="AA38" s="17">
        <v>0</v>
      </c>
      <c r="AB38" s="17">
        <f t="shared" si="9"/>
        <v>0</v>
      </c>
      <c r="AC38" s="17">
        <v>0</v>
      </c>
      <c r="AD38" s="17">
        <f t="shared" si="10"/>
        <v>0</v>
      </c>
      <c r="AE38" s="17">
        <v>3</v>
      </c>
      <c r="AF38" s="17">
        <f t="shared" si="11"/>
        <v>0</v>
      </c>
      <c r="AG38" s="17">
        <v>0</v>
      </c>
      <c r="AH38" s="17">
        <f t="shared" si="12"/>
        <v>0</v>
      </c>
      <c r="AI38" s="17">
        <v>0</v>
      </c>
      <c r="AJ38" s="17">
        <f t="shared" si="13"/>
        <v>0</v>
      </c>
      <c r="AK38" s="17">
        <v>0</v>
      </c>
      <c r="AL38" s="17">
        <f t="shared" si="14"/>
        <v>0</v>
      </c>
      <c r="AM38" s="17">
        <v>0</v>
      </c>
      <c r="AN38" s="17">
        <f t="shared" si="15"/>
        <v>0</v>
      </c>
      <c r="AO38" s="17">
        <v>0</v>
      </c>
      <c r="AP38" s="17">
        <f t="shared" si="16"/>
        <v>0</v>
      </c>
      <c r="AQ38" s="17">
        <v>0</v>
      </c>
      <c r="AR38" s="17">
        <f t="shared" si="17"/>
        <v>0</v>
      </c>
      <c r="AS38" s="17">
        <v>0</v>
      </c>
      <c r="AT38" s="17">
        <f t="shared" si="18"/>
        <v>0</v>
      </c>
      <c r="AU38" s="17">
        <f t="shared" si="19"/>
        <v>3</v>
      </c>
      <c r="AV38" s="17">
        <f t="shared" si="19"/>
        <v>0</v>
      </c>
      <c r="AW38" s="18">
        <v>0</v>
      </c>
      <c r="AX38" s="18">
        <f t="shared" si="20"/>
        <v>0</v>
      </c>
      <c r="AY38" s="18">
        <v>0</v>
      </c>
      <c r="AZ38" s="18">
        <f t="shared" si="21"/>
        <v>0</v>
      </c>
      <c r="BA38" s="18">
        <v>0</v>
      </c>
      <c r="BB38" s="18">
        <f t="shared" si="22"/>
        <v>0</v>
      </c>
      <c r="BC38" s="18">
        <v>0</v>
      </c>
      <c r="BD38" s="18">
        <f t="shared" si="23"/>
        <v>0</v>
      </c>
      <c r="BE38" s="18">
        <v>0</v>
      </c>
      <c r="BF38" s="18">
        <f t="shared" si="24"/>
        <v>0</v>
      </c>
      <c r="BG38" s="18">
        <v>0</v>
      </c>
      <c r="BH38" s="18">
        <f t="shared" si="25"/>
        <v>0</v>
      </c>
      <c r="BI38" s="18">
        <v>0</v>
      </c>
      <c r="BJ38" s="18">
        <f t="shared" si="26"/>
        <v>0</v>
      </c>
      <c r="BK38" s="18">
        <v>0</v>
      </c>
      <c r="BL38" s="18">
        <f t="shared" si="27"/>
        <v>0</v>
      </c>
      <c r="BM38" s="18">
        <v>0</v>
      </c>
      <c r="BN38" s="18">
        <f t="shared" si="28"/>
        <v>0</v>
      </c>
      <c r="BO38" s="18">
        <v>0</v>
      </c>
      <c r="BP38" s="18">
        <f t="shared" si="29"/>
        <v>0</v>
      </c>
      <c r="BQ38" s="18">
        <v>0</v>
      </c>
      <c r="BR38" s="18">
        <f t="shared" si="30"/>
        <v>0</v>
      </c>
      <c r="BS38" s="18">
        <v>0</v>
      </c>
      <c r="BT38" s="18">
        <f t="shared" si="31"/>
        <v>0</v>
      </c>
      <c r="BU38" s="18">
        <v>0</v>
      </c>
      <c r="BV38" s="18">
        <f t="shared" si="32"/>
        <v>0</v>
      </c>
      <c r="BW38" s="18">
        <v>0</v>
      </c>
      <c r="BX38" s="18">
        <f t="shared" si="33"/>
        <v>0</v>
      </c>
      <c r="BY38" s="18">
        <v>0</v>
      </c>
      <c r="BZ38" s="18">
        <f t="shared" si="34"/>
        <v>0</v>
      </c>
      <c r="CA38" s="18">
        <v>0</v>
      </c>
      <c r="CB38" s="18">
        <f t="shared" si="35"/>
        <v>0</v>
      </c>
      <c r="CC38" s="18">
        <v>0</v>
      </c>
      <c r="CD38" s="18">
        <f t="shared" si="36"/>
        <v>0</v>
      </c>
      <c r="CE38" s="17">
        <f t="shared" si="40"/>
        <v>0</v>
      </c>
      <c r="CF38" s="17">
        <f t="shared" si="40"/>
        <v>0</v>
      </c>
      <c r="CG38" s="17">
        <f t="shared" si="38"/>
        <v>3</v>
      </c>
      <c r="CH38" s="28">
        <f t="shared" si="38"/>
        <v>0</v>
      </c>
    </row>
    <row r="39" spans="1:86" ht="25.5" x14ac:dyDescent="0.2">
      <c r="A39" s="66"/>
      <c r="B39" s="66"/>
      <c r="C39" s="66"/>
      <c r="D39" s="20" t="s">
        <v>146</v>
      </c>
      <c r="E39" s="21" t="s">
        <v>141</v>
      </c>
      <c r="F39" s="32">
        <v>142886</v>
      </c>
      <c r="G39" s="32">
        <v>174865</v>
      </c>
      <c r="H39" s="32">
        <v>179282</v>
      </c>
      <c r="I39" s="16">
        <v>0</v>
      </c>
      <c r="J39" s="17">
        <f t="shared" si="0"/>
        <v>0</v>
      </c>
      <c r="K39" s="16">
        <v>0</v>
      </c>
      <c r="L39" s="17">
        <f t="shared" si="1"/>
        <v>0</v>
      </c>
      <c r="M39" s="16">
        <v>0</v>
      </c>
      <c r="N39" s="17">
        <f t="shared" si="2"/>
        <v>0</v>
      </c>
      <c r="O39" s="16">
        <v>0</v>
      </c>
      <c r="P39" s="17">
        <f t="shared" si="3"/>
        <v>0</v>
      </c>
      <c r="Q39" s="16">
        <v>0</v>
      </c>
      <c r="R39" s="17">
        <f t="shared" si="4"/>
        <v>0</v>
      </c>
      <c r="S39" s="16">
        <v>0</v>
      </c>
      <c r="T39" s="17">
        <f t="shared" si="5"/>
        <v>0</v>
      </c>
      <c r="U39" s="16">
        <f t="shared" si="6"/>
        <v>0</v>
      </c>
      <c r="V39" s="17">
        <f t="shared" si="6"/>
        <v>0</v>
      </c>
      <c r="W39" s="16">
        <v>0</v>
      </c>
      <c r="X39" s="17">
        <f t="shared" si="7"/>
        <v>0</v>
      </c>
      <c r="Y39" s="17">
        <v>0</v>
      </c>
      <c r="Z39" s="17">
        <f t="shared" si="8"/>
        <v>0</v>
      </c>
      <c r="AA39" s="17">
        <v>0</v>
      </c>
      <c r="AB39" s="17">
        <f t="shared" si="9"/>
        <v>0</v>
      </c>
      <c r="AC39" s="17">
        <v>0</v>
      </c>
      <c r="AD39" s="17">
        <f t="shared" si="10"/>
        <v>0</v>
      </c>
      <c r="AE39" s="17">
        <v>3</v>
      </c>
      <c r="AF39" s="17">
        <f t="shared" si="11"/>
        <v>524595</v>
      </c>
      <c r="AG39" s="17">
        <v>0</v>
      </c>
      <c r="AH39" s="17">
        <f t="shared" si="12"/>
        <v>0</v>
      </c>
      <c r="AI39" s="17">
        <v>0</v>
      </c>
      <c r="AJ39" s="17">
        <f t="shared" si="13"/>
        <v>0</v>
      </c>
      <c r="AK39" s="17">
        <v>0</v>
      </c>
      <c r="AL39" s="17">
        <f t="shared" si="14"/>
        <v>0</v>
      </c>
      <c r="AM39" s="17">
        <v>0</v>
      </c>
      <c r="AN39" s="17">
        <f t="shared" si="15"/>
        <v>0</v>
      </c>
      <c r="AO39" s="17">
        <v>0</v>
      </c>
      <c r="AP39" s="17">
        <f t="shared" si="16"/>
        <v>0</v>
      </c>
      <c r="AQ39" s="17">
        <v>0</v>
      </c>
      <c r="AR39" s="17">
        <f t="shared" si="17"/>
        <v>0</v>
      </c>
      <c r="AS39" s="17">
        <v>0</v>
      </c>
      <c r="AT39" s="17">
        <f t="shared" si="18"/>
        <v>0</v>
      </c>
      <c r="AU39" s="17">
        <f t="shared" si="19"/>
        <v>3</v>
      </c>
      <c r="AV39" s="17">
        <f t="shared" si="19"/>
        <v>524595</v>
      </c>
      <c r="AW39" s="18">
        <v>0</v>
      </c>
      <c r="AX39" s="18">
        <f t="shared" si="20"/>
        <v>0</v>
      </c>
      <c r="AY39" s="18">
        <v>0</v>
      </c>
      <c r="AZ39" s="18">
        <f t="shared" si="21"/>
        <v>0</v>
      </c>
      <c r="BA39" s="18">
        <v>0</v>
      </c>
      <c r="BB39" s="18">
        <f t="shared" si="22"/>
        <v>0</v>
      </c>
      <c r="BC39" s="18">
        <v>0</v>
      </c>
      <c r="BD39" s="18">
        <f t="shared" si="23"/>
        <v>0</v>
      </c>
      <c r="BE39" s="18">
        <v>0</v>
      </c>
      <c r="BF39" s="18">
        <f t="shared" si="24"/>
        <v>0</v>
      </c>
      <c r="BG39" s="18">
        <v>0</v>
      </c>
      <c r="BH39" s="18">
        <f t="shared" si="25"/>
        <v>0</v>
      </c>
      <c r="BI39" s="18">
        <v>0</v>
      </c>
      <c r="BJ39" s="18">
        <f t="shared" si="26"/>
        <v>0</v>
      </c>
      <c r="BK39" s="18">
        <v>0</v>
      </c>
      <c r="BL39" s="18">
        <f t="shared" si="27"/>
        <v>0</v>
      </c>
      <c r="BM39" s="18">
        <v>0</v>
      </c>
      <c r="BN39" s="18">
        <f t="shared" si="28"/>
        <v>0</v>
      </c>
      <c r="BO39" s="18">
        <v>0</v>
      </c>
      <c r="BP39" s="18">
        <f t="shared" si="29"/>
        <v>0</v>
      </c>
      <c r="BQ39" s="18">
        <v>0</v>
      </c>
      <c r="BR39" s="18">
        <f t="shared" si="30"/>
        <v>0</v>
      </c>
      <c r="BS39" s="18">
        <v>0</v>
      </c>
      <c r="BT39" s="18">
        <f t="shared" si="31"/>
        <v>0</v>
      </c>
      <c r="BU39" s="18">
        <v>0</v>
      </c>
      <c r="BV39" s="18">
        <f t="shared" si="32"/>
        <v>0</v>
      </c>
      <c r="BW39" s="18">
        <v>0</v>
      </c>
      <c r="BX39" s="18">
        <f t="shared" si="33"/>
        <v>0</v>
      </c>
      <c r="BY39" s="18">
        <v>0</v>
      </c>
      <c r="BZ39" s="18">
        <f t="shared" si="34"/>
        <v>0</v>
      </c>
      <c r="CA39" s="18">
        <v>0</v>
      </c>
      <c r="CB39" s="18">
        <f t="shared" si="35"/>
        <v>0</v>
      </c>
      <c r="CC39" s="18">
        <v>0</v>
      </c>
      <c r="CD39" s="18">
        <f t="shared" si="36"/>
        <v>0</v>
      </c>
      <c r="CE39" s="17">
        <f t="shared" si="40"/>
        <v>0</v>
      </c>
      <c r="CF39" s="17">
        <f t="shared" si="40"/>
        <v>0</v>
      </c>
      <c r="CG39" s="17">
        <f t="shared" si="38"/>
        <v>3</v>
      </c>
      <c r="CH39" s="28">
        <f t="shared" si="38"/>
        <v>524595</v>
      </c>
    </row>
    <row r="40" spans="1:86" ht="38.25" x14ac:dyDescent="0.2">
      <c r="A40" s="66"/>
      <c r="B40" s="66"/>
      <c r="C40" s="66"/>
      <c r="D40" s="20" t="s">
        <v>147</v>
      </c>
      <c r="E40" s="21" t="s">
        <v>141</v>
      </c>
      <c r="F40" s="32">
        <v>151396</v>
      </c>
      <c r="G40" s="32">
        <v>185505</v>
      </c>
      <c r="H40" s="32">
        <v>189920</v>
      </c>
      <c r="I40" s="16">
        <v>0</v>
      </c>
      <c r="J40" s="17">
        <f t="shared" si="0"/>
        <v>0</v>
      </c>
      <c r="K40" s="16">
        <v>0</v>
      </c>
      <c r="L40" s="17">
        <f t="shared" si="1"/>
        <v>0</v>
      </c>
      <c r="M40" s="16">
        <v>0</v>
      </c>
      <c r="N40" s="17">
        <f t="shared" si="2"/>
        <v>0</v>
      </c>
      <c r="O40" s="16">
        <v>0</v>
      </c>
      <c r="P40" s="17">
        <f t="shared" si="3"/>
        <v>0</v>
      </c>
      <c r="Q40" s="16">
        <v>0</v>
      </c>
      <c r="R40" s="17">
        <f t="shared" si="4"/>
        <v>0</v>
      </c>
      <c r="S40" s="16">
        <v>0</v>
      </c>
      <c r="T40" s="17">
        <f t="shared" si="5"/>
        <v>0</v>
      </c>
      <c r="U40" s="16">
        <f t="shared" si="6"/>
        <v>0</v>
      </c>
      <c r="V40" s="17">
        <f t="shared" si="6"/>
        <v>0</v>
      </c>
      <c r="W40" s="16">
        <v>0</v>
      </c>
      <c r="X40" s="17">
        <f t="shared" si="7"/>
        <v>0</v>
      </c>
      <c r="Y40" s="17">
        <v>0</v>
      </c>
      <c r="Z40" s="17">
        <f t="shared" si="8"/>
        <v>0</v>
      </c>
      <c r="AA40" s="17">
        <v>0</v>
      </c>
      <c r="AB40" s="17">
        <f t="shared" si="9"/>
        <v>0</v>
      </c>
      <c r="AC40" s="17">
        <v>0</v>
      </c>
      <c r="AD40" s="17">
        <f t="shared" si="10"/>
        <v>0</v>
      </c>
      <c r="AE40" s="17">
        <v>20</v>
      </c>
      <c r="AF40" s="17">
        <f t="shared" si="11"/>
        <v>3710100</v>
      </c>
      <c r="AG40" s="17">
        <v>0</v>
      </c>
      <c r="AH40" s="17">
        <f t="shared" si="12"/>
        <v>0</v>
      </c>
      <c r="AI40" s="17">
        <v>0</v>
      </c>
      <c r="AJ40" s="17">
        <f t="shared" si="13"/>
        <v>0</v>
      </c>
      <c r="AK40" s="17">
        <v>0</v>
      </c>
      <c r="AL40" s="17">
        <f t="shared" si="14"/>
        <v>0</v>
      </c>
      <c r="AM40" s="17">
        <v>0</v>
      </c>
      <c r="AN40" s="17">
        <f t="shared" si="15"/>
        <v>0</v>
      </c>
      <c r="AO40" s="17">
        <v>0</v>
      </c>
      <c r="AP40" s="17">
        <f t="shared" si="16"/>
        <v>0</v>
      </c>
      <c r="AQ40" s="17">
        <v>0</v>
      </c>
      <c r="AR40" s="17">
        <f t="shared" si="17"/>
        <v>0</v>
      </c>
      <c r="AS40" s="17">
        <v>0</v>
      </c>
      <c r="AT40" s="17">
        <f t="shared" si="18"/>
        <v>0</v>
      </c>
      <c r="AU40" s="17">
        <f t="shared" si="19"/>
        <v>20</v>
      </c>
      <c r="AV40" s="17">
        <f t="shared" si="19"/>
        <v>3710100</v>
      </c>
      <c r="AW40" s="18">
        <v>0</v>
      </c>
      <c r="AX40" s="18">
        <f t="shared" si="20"/>
        <v>0</v>
      </c>
      <c r="AY40" s="18">
        <v>0</v>
      </c>
      <c r="AZ40" s="18">
        <f t="shared" si="21"/>
        <v>0</v>
      </c>
      <c r="BA40" s="18">
        <v>0</v>
      </c>
      <c r="BB40" s="18">
        <f t="shared" si="22"/>
        <v>0</v>
      </c>
      <c r="BC40" s="18">
        <v>0</v>
      </c>
      <c r="BD40" s="18">
        <f t="shared" si="23"/>
        <v>0</v>
      </c>
      <c r="BE40" s="18">
        <v>0</v>
      </c>
      <c r="BF40" s="18">
        <f t="shared" si="24"/>
        <v>0</v>
      </c>
      <c r="BG40" s="18">
        <v>0</v>
      </c>
      <c r="BH40" s="18">
        <f t="shared" si="25"/>
        <v>0</v>
      </c>
      <c r="BI40" s="18">
        <v>0</v>
      </c>
      <c r="BJ40" s="18">
        <f t="shared" si="26"/>
        <v>0</v>
      </c>
      <c r="BK40" s="18">
        <v>0</v>
      </c>
      <c r="BL40" s="18">
        <f t="shared" si="27"/>
        <v>0</v>
      </c>
      <c r="BM40" s="18">
        <v>0</v>
      </c>
      <c r="BN40" s="18">
        <f t="shared" si="28"/>
        <v>0</v>
      </c>
      <c r="BO40" s="18">
        <v>0</v>
      </c>
      <c r="BP40" s="18">
        <f t="shared" si="29"/>
        <v>0</v>
      </c>
      <c r="BQ40" s="18">
        <v>0</v>
      </c>
      <c r="BR40" s="18">
        <f t="shared" si="30"/>
        <v>0</v>
      </c>
      <c r="BS40" s="18">
        <v>0</v>
      </c>
      <c r="BT40" s="18">
        <f t="shared" si="31"/>
        <v>0</v>
      </c>
      <c r="BU40" s="18">
        <v>0</v>
      </c>
      <c r="BV40" s="18">
        <f t="shared" si="32"/>
        <v>0</v>
      </c>
      <c r="BW40" s="18">
        <v>0</v>
      </c>
      <c r="BX40" s="18">
        <f t="shared" si="33"/>
        <v>0</v>
      </c>
      <c r="BY40" s="18">
        <v>0</v>
      </c>
      <c r="BZ40" s="18">
        <f t="shared" si="34"/>
        <v>0</v>
      </c>
      <c r="CA40" s="18">
        <v>0</v>
      </c>
      <c r="CB40" s="18">
        <f t="shared" si="35"/>
        <v>0</v>
      </c>
      <c r="CC40" s="18">
        <v>0</v>
      </c>
      <c r="CD40" s="18">
        <f t="shared" si="36"/>
        <v>0</v>
      </c>
      <c r="CE40" s="17">
        <f t="shared" si="40"/>
        <v>0</v>
      </c>
      <c r="CF40" s="17">
        <f t="shared" si="40"/>
        <v>0</v>
      </c>
      <c r="CG40" s="17">
        <f t="shared" si="38"/>
        <v>20</v>
      </c>
      <c r="CH40" s="28">
        <f t="shared" si="38"/>
        <v>3710100</v>
      </c>
    </row>
    <row r="41" spans="1:86" ht="51" x14ac:dyDescent="0.2">
      <c r="A41" s="66"/>
      <c r="B41" s="66"/>
      <c r="C41" s="66"/>
      <c r="D41" s="20" t="s">
        <v>148</v>
      </c>
      <c r="E41" s="21" t="s">
        <v>141</v>
      </c>
      <c r="F41" s="32">
        <v>185369</v>
      </c>
      <c r="G41" s="32">
        <v>227945</v>
      </c>
      <c r="H41" s="32">
        <v>232382</v>
      </c>
      <c r="I41" s="16">
        <v>0</v>
      </c>
      <c r="J41" s="17">
        <f t="shared" si="0"/>
        <v>0</v>
      </c>
      <c r="K41" s="16">
        <v>0</v>
      </c>
      <c r="L41" s="17">
        <f t="shared" si="1"/>
        <v>0</v>
      </c>
      <c r="M41" s="16">
        <v>0</v>
      </c>
      <c r="N41" s="17">
        <f t="shared" si="2"/>
        <v>0</v>
      </c>
      <c r="O41" s="16">
        <v>0</v>
      </c>
      <c r="P41" s="17">
        <f t="shared" si="3"/>
        <v>0</v>
      </c>
      <c r="Q41" s="16">
        <v>0</v>
      </c>
      <c r="R41" s="17">
        <f t="shared" si="4"/>
        <v>0</v>
      </c>
      <c r="S41" s="16">
        <v>0</v>
      </c>
      <c r="T41" s="17">
        <f t="shared" si="5"/>
        <v>0</v>
      </c>
      <c r="U41" s="16">
        <f t="shared" si="6"/>
        <v>0</v>
      </c>
      <c r="V41" s="17">
        <f t="shared" si="6"/>
        <v>0</v>
      </c>
      <c r="W41" s="16">
        <v>0</v>
      </c>
      <c r="X41" s="17">
        <f t="shared" si="7"/>
        <v>0</v>
      </c>
      <c r="Y41" s="17">
        <v>0</v>
      </c>
      <c r="Z41" s="17">
        <f t="shared" si="8"/>
        <v>0</v>
      </c>
      <c r="AA41" s="17">
        <v>0</v>
      </c>
      <c r="AB41" s="17">
        <f t="shared" si="9"/>
        <v>0</v>
      </c>
      <c r="AC41" s="17">
        <v>0</v>
      </c>
      <c r="AD41" s="17">
        <f t="shared" si="10"/>
        <v>0</v>
      </c>
      <c r="AE41" s="17">
        <v>5</v>
      </c>
      <c r="AF41" s="17">
        <f t="shared" si="11"/>
        <v>1139725</v>
      </c>
      <c r="AG41" s="17">
        <v>0</v>
      </c>
      <c r="AH41" s="17">
        <f t="shared" si="12"/>
        <v>0</v>
      </c>
      <c r="AI41" s="17">
        <v>0</v>
      </c>
      <c r="AJ41" s="17">
        <f t="shared" si="13"/>
        <v>0</v>
      </c>
      <c r="AK41" s="17">
        <v>0</v>
      </c>
      <c r="AL41" s="17">
        <f t="shared" si="14"/>
        <v>0</v>
      </c>
      <c r="AM41" s="17">
        <v>0</v>
      </c>
      <c r="AN41" s="17">
        <f t="shared" si="15"/>
        <v>0</v>
      </c>
      <c r="AO41" s="17">
        <v>0</v>
      </c>
      <c r="AP41" s="17">
        <f t="shared" si="16"/>
        <v>0</v>
      </c>
      <c r="AQ41" s="17">
        <v>0</v>
      </c>
      <c r="AR41" s="17">
        <f t="shared" si="17"/>
        <v>0</v>
      </c>
      <c r="AS41" s="17">
        <v>0</v>
      </c>
      <c r="AT41" s="17">
        <f t="shared" si="18"/>
        <v>0</v>
      </c>
      <c r="AU41" s="17">
        <f t="shared" si="19"/>
        <v>5</v>
      </c>
      <c r="AV41" s="17">
        <f t="shared" si="19"/>
        <v>1139725</v>
      </c>
      <c r="AW41" s="18">
        <v>0</v>
      </c>
      <c r="AX41" s="18">
        <f t="shared" si="20"/>
        <v>0</v>
      </c>
      <c r="AY41" s="18">
        <v>0</v>
      </c>
      <c r="AZ41" s="18">
        <f t="shared" si="21"/>
        <v>0</v>
      </c>
      <c r="BA41" s="18">
        <v>0</v>
      </c>
      <c r="BB41" s="18">
        <f t="shared" si="22"/>
        <v>0</v>
      </c>
      <c r="BC41" s="18">
        <v>0</v>
      </c>
      <c r="BD41" s="18">
        <f t="shared" si="23"/>
        <v>0</v>
      </c>
      <c r="BE41" s="18">
        <v>0</v>
      </c>
      <c r="BF41" s="18">
        <f t="shared" si="24"/>
        <v>0</v>
      </c>
      <c r="BG41" s="18">
        <v>0</v>
      </c>
      <c r="BH41" s="18">
        <f t="shared" si="25"/>
        <v>0</v>
      </c>
      <c r="BI41" s="18">
        <v>0</v>
      </c>
      <c r="BJ41" s="18">
        <f t="shared" si="26"/>
        <v>0</v>
      </c>
      <c r="BK41" s="18">
        <v>0</v>
      </c>
      <c r="BL41" s="18">
        <f t="shared" si="27"/>
        <v>0</v>
      </c>
      <c r="BM41" s="18">
        <v>0</v>
      </c>
      <c r="BN41" s="18">
        <f t="shared" si="28"/>
        <v>0</v>
      </c>
      <c r="BO41" s="18">
        <v>0</v>
      </c>
      <c r="BP41" s="18">
        <f t="shared" si="29"/>
        <v>0</v>
      </c>
      <c r="BQ41" s="18">
        <v>0</v>
      </c>
      <c r="BR41" s="18">
        <f t="shared" si="30"/>
        <v>0</v>
      </c>
      <c r="BS41" s="18">
        <v>0</v>
      </c>
      <c r="BT41" s="18">
        <f t="shared" si="31"/>
        <v>0</v>
      </c>
      <c r="BU41" s="18">
        <v>0</v>
      </c>
      <c r="BV41" s="18">
        <f t="shared" si="32"/>
        <v>0</v>
      </c>
      <c r="BW41" s="18">
        <v>0</v>
      </c>
      <c r="BX41" s="18">
        <f t="shared" si="33"/>
        <v>0</v>
      </c>
      <c r="BY41" s="18">
        <v>0</v>
      </c>
      <c r="BZ41" s="18">
        <f t="shared" si="34"/>
        <v>0</v>
      </c>
      <c r="CA41" s="18">
        <v>0</v>
      </c>
      <c r="CB41" s="18">
        <f t="shared" si="35"/>
        <v>0</v>
      </c>
      <c r="CC41" s="18">
        <v>0</v>
      </c>
      <c r="CD41" s="18">
        <f t="shared" si="36"/>
        <v>0</v>
      </c>
      <c r="CE41" s="17">
        <f t="shared" si="40"/>
        <v>0</v>
      </c>
      <c r="CF41" s="17">
        <f t="shared" si="40"/>
        <v>0</v>
      </c>
      <c r="CG41" s="17">
        <f t="shared" si="38"/>
        <v>5</v>
      </c>
      <c r="CH41" s="28">
        <f t="shared" si="38"/>
        <v>1139725</v>
      </c>
    </row>
    <row r="42" spans="1:86" x14ac:dyDescent="0.2">
      <c r="A42" s="66"/>
      <c r="B42" s="66"/>
      <c r="C42" s="66"/>
      <c r="D42" s="20" t="s">
        <v>149</v>
      </c>
      <c r="E42" s="21" t="s">
        <v>141</v>
      </c>
      <c r="F42" s="32">
        <v>287310</v>
      </c>
      <c r="G42" s="32">
        <v>355417</v>
      </c>
      <c r="H42" s="32">
        <v>359771</v>
      </c>
      <c r="I42" s="16">
        <v>0</v>
      </c>
      <c r="J42" s="17">
        <f t="shared" si="0"/>
        <v>0</v>
      </c>
      <c r="K42" s="16">
        <v>0</v>
      </c>
      <c r="L42" s="17">
        <f t="shared" si="1"/>
        <v>0</v>
      </c>
      <c r="M42" s="16">
        <v>0</v>
      </c>
      <c r="N42" s="17">
        <f t="shared" si="2"/>
        <v>0</v>
      </c>
      <c r="O42" s="16">
        <v>0</v>
      </c>
      <c r="P42" s="17">
        <f t="shared" si="3"/>
        <v>0</v>
      </c>
      <c r="Q42" s="16">
        <v>0</v>
      </c>
      <c r="R42" s="17">
        <f t="shared" si="4"/>
        <v>0</v>
      </c>
      <c r="S42" s="16">
        <v>0</v>
      </c>
      <c r="T42" s="17">
        <f t="shared" si="5"/>
        <v>0</v>
      </c>
      <c r="U42" s="16">
        <f t="shared" si="6"/>
        <v>0</v>
      </c>
      <c r="V42" s="17">
        <f t="shared" si="6"/>
        <v>0</v>
      </c>
      <c r="W42" s="16">
        <v>0</v>
      </c>
      <c r="X42" s="17">
        <f t="shared" si="7"/>
        <v>0</v>
      </c>
      <c r="Y42" s="17">
        <v>0</v>
      </c>
      <c r="Z42" s="17">
        <f t="shared" si="8"/>
        <v>0</v>
      </c>
      <c r="AA42" s="17">
        <v>0</v>
      </c>
      <c r="AB42" s="17">
        <f t="shared" si="9"/>
        <v>0</v>
      </c>
      <c r="AC42" s="17">
        <v>0</v>
      </c>
      <c r="AD42" s="17">
        <f t="shared" si="10"/>
        <v>0</v>
      </c>
      <c r="AE42" s="17">
        <v>2</v>
      </c>
      <c r="AF42" s="17">
        <f t="shared" si="11"/>
        <v>710834</v>
      </c>
      <c r="AG42" s="17">
        <v>0</v>
      </c>
      <c r="AH42" s="17">
        <f t="shared" si="12"/>
        <v>0</v>
      </c>
      <c r="AI42" s="17">
        <v>0</v>
      </c>
      <c r="AJ42" s="17">
        <f t="shared" si="13"/>
        <v>0</v>
      </c>
      <c r="AK42" s="17">
        <v>0</v>
      </c>
      <c r="AL42" s="17">
        <f t="shared" si="14"/>
        <v>0</v>
      </c>
      <c r="AM42" s="17">
        <v>0</v>
      </c>
      <c r="AN42" s="17">
        <f t="shared" si="15"/>
        <v>0</v>
      </c>
      <c r="AO42" s="17">
        <v>0</v>
      </c>
      <c r="AP42" s="17">
        <f t="shared" si="16"/>
        <v>0</v>
      </c>
      <c r="AQ42" s="17">
        <v>0</v>
      </c>
      <c r="AR42" s="17">
        <f t="shared" si="17"/>
        <v>0</v>
      </c>
      <c r="AS42" s="17">
        <v>0</v>
      </c>
      <c r="AT42" s="17">
        <f t="shared" si="18"/>
        <v>0</v>
      </c>
      <c r="AU42" s="17">
        <f t="shared" si="19"/>
        <v>2</v>
      </c>
      <c r="AV42" s="17">
        <f t="shared" si="19"/>
        <v>710834</v>
      </c>
      <c r="AW42" s="18">
        <v>0</v>
      </c>
      <c r="AX42" s="18">
        <f t="shared" si="20"/>
        <v>0</v>
      </c>
      <c r="AY42" s="18">
        <v>0</v>
      </c>
      <c r="AZ42" s="18">
        <f t="shared" si="21"/>
        <v>0</v>
      </c>
      <c r="BA42" s="18">
        <v>0</v>
      </c>
      <c r="BB42" s="18">
        <f t="shared" si="22"/>
        <v>0</v>
      </c>
      <c r="BC42" s="18">
        <v>0</v>
      </c>
      <c r="BD42" s="18">
        <f t="shared" si="23"/>
        <v>0</v>
      </c>
      <c r="BE42" s="18">
        <v>0</v>
      </c>
      <c r="BF42" s="18">
        <f t="shared" si="24"/>
        <v>0</v>
      </c>
      <c r="BG42" s="18">
        <v>0</v>
      </c>
      <c r="BH42" s="18">
        <f t="shared" si="25"/>
        <v>0</v>
      </c>
      <c r="BI42" s="18">
        <v>0</v>
      </c>
      <c r="BJ42" s="18">
        <f t="shared" si="26"/>
        <v>0</v>
      </c>
      <c r="BK42" s="18">
        <v>0</v>
      </c>
      <c r="BL42" s="18">
        <f t="shared" si="27"/>
        <v>0</v>
      </c>
      <c r="BM42" s="18">
        <v>0</v>
      </c>
      <c r="BN42" s="18">
        <f t="shared" si="28"/>
        <v>0</v>
      </c>
      <c r="BO42" s="18">
        <v>0</v>
      </c>
      <c r="BP42" s="18">
        <f t="shared" si="29"/>
        <v>0</v>
      </c>
      <c r="BQ42" s="18">
        <v>0</v>
      </c>
      <c r="BR42" s="18">
        <f t="shared" si="30"/>
        <v>0</v>
      </c>
      <c r="BS42" s="18">
        <v>0</v>
      </c>
      <c r="BT42" s="18">
        <f t="shared" si="31"/>
        <v>0</v>
      </c>
      <c r="BU42" s="18">
        <v>0</v>
      </c>
      <c r="BV42" s="18">
        <f t="shared" si="32"/>
        <v>0</v>
      </c>
      <c r="BW42" s="18">
        <v>0</v>
      </c>
      <c r="BX42" s="18">
        <f t="shared" si="33"/>
        <v>0</v>
      </c>
      <c r="BY42" s="18">
        <v>0</v>
      </c>
      <c r="BZ42" s="18">
        <f t="shared" si="34"/>
        <v>0</v>
      </c>
      <c r="CA42" s="18">
        <v>0</v>
      </c>
      <c r="CB42" s="18">
        <f t="shared" si="35"/>
        <v>0</v>
      </c>
      <c r="CC42" s="18">
        <v>0</v>
      </c>
      <c r="CD42" s="18">
        <f t="shared" si="36"/>
        <v>0</v>
      </c>
      <c r="CE42" s="17">
        <f t="shared" si="40"/>
        <v>0</v>
      </c>
      <c r="CF42" s="17">
        <f t="shared" si="40"/>
        <v>0</v>
      </c>
      <c r="CG42" s="17">
        <f t="shared" si="38"/>
        <v>2</v>
      </c>
      <c r="CH42" s="28">
        <f t="shared" si="38"/>
        <v>710834</v>
      </c>
    </row>
    <row r="43" spans="1:86" x14ac:dyDescent="0.2">
      <c r="A43" s="66"/>
      <c r="B43" s="66"/>
      <c r="C43" s="66"/>
      <c r="D43" s="20" t="s">
        <v>150</v>
      </c>
      <c r="E43" s="21" t="s">
        <v>141</v>
      </c>
      <c r="F43" s="32">
        <v>121457</v>
      </c>
      <c r="G43" s="32">
        <v>144577</v>
      </c>
      <c r="H43" s="32">
        <v>192736</v>
      </c>
      <c r="I43" s="16">
        <v>0</v>
      </c>
      <c r="J43" s="17">
        <f t="shared" si="0"/>
        <v>0</v>
      </c>
      <c r="K43" s="16">
        <v>0</v>
      </c>
      <c r="L43" s="17">
        <f t="shared" si="1"/>
        <v>0</v>
      </c>
      <c r="M43" s="16">
        <v>0</v>
      </c>
      <c r="N43" s="17">
        <f t="shared" si="2"/>
        <v>0</v>
      </c>
      <c r="O43" s="16">
        <v>0</v>
      </c>
      <c r="P43" s="17">
        <f t="shared" si="3"/>
        <v>0</v>
      </c>
      <c r="Q43" s="16">
        <v>0</v>
      </c>
      <c r="R43" s="17">
        <f t="shared" si="4"/>
        <v>0</v>
      </c>
      <c r="S43" s="16">
        <v>0</v>
      </c>
      <c r="T43" s="17">
        <f t="shared" si="5"/>
        <v>0</v>
      </c>
      <c r="U43" s="16">
        <f t="shared" si="6"/>
        <v>0</v>
      </c>
      <c r="V43" s="17">
        <f t="shared" si="6"/>
        <v>0</v>
      </c>
      <c r="W43" s="16">
        <v>0</v>
      </c>
      <c r="X43" s="17">
        <f t="shared" si="7"/>
        <v>0</v>
      </c>
      <c r="Y43" s="17">
        <v>0</v>
      </c>
      <c r="Z43" s="17">
        <f t="shared" si="8"/>
        <v>0</v>
      </c>
      <c r="AA43" s="17">
        <v>0</v>
      </c>
      <c r="AB43" s="17">
        <f t="shared" si="9"/>
        <v>0</v>
      </c>
      <c r="AC43" s="17">
        <v>0</v>
      </c>
      <c r="AD43" s="17">
        <f t="shared" si="10"/>
        <v>0</v>
      </c>
      <c r="AE43" s="17">
        <v>0</v>
      </c>
      <c r="AF43" s="17">
        <f t="shared" si="11"/>
        <v>0</v>
      </c>
      <c r="AG43" s="17">
        <v>0</v>
      </c>
      <c r="AH43" s="17">
        <f t="shared" si="12"/>
        <v>0</v>
      </c>
      <c r="AI43" s="17">
        <v>0</v>
      </c>
      <c r="AJ43" s="17">
        <f t="shared" si="13"/>
        <v>0</v>
      </c>
      <c r="AK43" s="17">
        <v>0</v>
      </c>
      <c r="AL43" s="17">
        <f t="shared" si="14"/>
        <v>0</v>
      </c>
      <c r="AM43" s="17">
        <v>0</v>
      </c>
      <c r="AN43" s="17">
        <f t="shared" si="15"/>
        <v>0</v>
      </c>
      <c r="AO43" s="17">
        <v>0</v>
      </c>
      <c r="AP43" s="17">
        <f t="shared" si="16"/>
        <v>0</v>
      </c>
      <c r="AQ43" s="17">
        <v>0</v>
      </c>
      <c r="AR43" s="17">
        <f t="shared" si="17"/>
        <v>0</v>
      </c>
      <c r="AS43" s="17">
        <v>0</v>
      </c>
      <c r="AT43" s="17">
        <f t="shared" si="18"/>
        <v>0</v>
      </c>
      <c r="AU43" s="17">
        <f t="shared" si="19"/>
        <v>0</v>
      </c>
      <c r="AV43" s="17">
        <f t="shared" si="19"/>
        <v>0</v>
      </c>
      <c r="AW43" s="18">
        <v>0</v>
      </c>
      <c r="AX43" s="18">
        <f t="shared" si="20"/>
        <v>0</v>
      </c>
      <c r="AY43" s="18">
        <v>0</v>
      </c>
      <c r="AZ43" s="18">
        <f t="shared" si="21"/>
        <v>0</v>
      </c>
      <c r="BA43" s="18">
        <v>0</v>
      </c>
      <c r="BB43" s="18">
        <f t="shared" si="22"/>
        <v>0</v>
      </c>
      <c r="BC43" s="18">
        <v>0</v>
      </c>
      <c r="BD43" s="18">
        <f t="shared" si="23"/>
        <v>0</v>
      </c>
      <c r="BE43" s="18">
        <v>0</v>
      </c>
      <c r="BF43" s="18">
        <f t="shared" si="24"/>
        <v>0</v>
      </c>
      <c r="BG43" s="18">
        <v>0</v>
      </c>
      <c r="BH43" s="18">
        <f t="shared" si="25"/>
        <v>0</v>
      </c>
      <c r="BI43" s="18">
        <v>0</v>
      </c>
      <c r="BJ43" s="18">
        <f t="shared" si="26"/>
        <v>0</v>
      </c>
      <c r="BK43" s="18">
        <v>0</v>
      </c>
      <c r="BL43" s="18">
        <f t="shared" si="27"/>
        <v>0</v>
      </c>
      <c r="BM43" s="18">
        <v>0</v>
      </c>
      <c r="BN43" s="18">
        <f t="shared" si="28"/>
        <v>0</v>
      </c>
      <c r="BO43" s="18">
        <v>0</v>
      </c>
      <c r="BP43" s="18">
        <f t="shared" si="29"/>
        <v>0</v>
      </c>
      <c r="BQ43" s="18">
        <v>0</v>
      </c>
      <c r="BR43" s="18">
        <f t="shared" si="30"/>
        <v>0</v>
      </c>
      <c r="BS43" s="18">
        <v>0</v>
      </c>
      <c r="BT43" s="18">
        <f t="shared" si="31"/>
        <v>0</v>
      </c>
      <c r="BU43" s="18">
        <v>0</v>
      </c>
      <c r="BV43" s="18">
        <f t="shared" si="32"/>
        <v>0</v>
      </c>
      <c r="BW43" s="18">
        <v>0</v>
      </c>
      <c r="BX43" s="18">
        <f t="shared" si="33"/>
        <v>0</v>
      </c>
      <c r="BY43" s="18">
        <v>0</v>
      </c>
      <c r="BZ43" s="18">
        <f t="shared" si="34"/>
        <v>0</v>
      </c>
      <c r="CA43" s="18">
        <v>0</v>
      </c>
      <c r="CB43" s="18">
        <f t="shared" si="35"/>
        <v>0</v>
      </c>
      <c r="CC43" s="18">
        <v>0</v>
      </c>
      <c r="CD43" s="18">
        <f t="shared" si="36"/>
        <v>0</v>
      </c>
      <c r="CE43" s="17">
        <f t="shared" si="40"/>
        <v>0</v>
      </c>
      <c r="CF43" s="17">
        <f t="shared" si="40"/>
        <v>0</v>
      </c>
      <c r="CG43" s="17">
        <f t="shared" si="38"/>
        <v>0</v>
      </c>
      <c r="CH43" s="28">
        <f t="shared" si="38"/>
        <v>0</v>
      </c>
    </row>
    <row r="44" spans="1:86" x14ac:dyDescent="0.2">
      <c r="A44" s="66"/>
      <c r="B44" s="66"/>
      <c r="C44" s="66" t="s">
        <v>151</v>
      </c>
      <c r="D44" s="68" t="s">
        <v>140</v>
      </c>
      <c r="E44" s="68"/>
      <c r="F44" s="32"/>
      <c r="G44" s="32"/>
      <c r="H44" s="32"/>
      <c r="I44" s="16">
        <v>0</v>
      </c>
      <c r="J44" s="17">
        <f t="shared" si="0"/>
        <v>0</v>
      </c>
      <c r="K44" s="16">
        <v>0</v>
      </c>
      <c r="L44" s="17">
        <f t="shared" si="1"/>
        <v>0</v>
      </c>
      <c r="M44" s="16">
        <v>0</v>
      </c>
      <c r="N44" s="17">
        <f t="shared" si="2"/>
        <v>0</v>
      </c>
      <c r="O44" s="16">
        <v>0</v>
      </c>
      <c r="P44" s="17">
        <f t="shared" si="3"/>
        <v>0</v>
      </c>
      <c r="Q44" s="16">
        <v>0</v>
      </c>
      <c r="R44" s="17">
        <f t="shared" si="4"/>
        <v>0</v>
      </c>
      <c r="S44" s="16">
        <v>0</v>
      </c>
      <c r="T44" s="17">
        <f t="shared" si="5"/>
        <v>0</v>
      </c>
      <c r="U44" s="16">
        <f t="shared" si="6"/>
        <v>0</v>
      </c>
      <c r="V44" s="17">
        <f t="shared" si="6"/>
        <v>0</v>
      </c>
      <c r="W44" s="16">
        <v>0</v>
      </c>
      <c r="X44" s="17">
        <f t="shared" si="7"/>
        <v>0</v>
      </c>
      <c r="Y44" s="17">
        <v>0</v>
      </c>
      <c r="Z44" s="17">
        <f t="shared" si="8"/>
        <v>0</v>
      </c>
      <c r="AA44" s="17">
        <v>0</v>
      </c>
      <c r="AB44" s="17">
        <f t="shared" si="9"/>
        <v>0</v>
      </c>
      <c r="AC44" s="17">
        <v>2</v>
      </c>
      <c r="AD44" s="17">
        <f t="shared" si="10"/>
        <v>0</v>
      </c>
      <c r="AE44" s="17">
        <v>0</v>
      </c>
      <c r="AF44" s="17">
        <f t="shared" si="11"/>
        <v>0</v>
      </c>
      <c r="AG44" s="17">
        <v>0</v>
      </c>
      <c r="AH44" s="17">
        <f t="shared" si="12"/>
        <v>0</v>
      </c>
      <c r="AI44" s="17">
        <v>0</v>
      </c>
      <c r="AJ44" s="17">
        <f t="shared" si="13"/>
        <v>0</v>
      </c>
      <c r="AK44" s="17">
        <v>0</v>
      </c>
      <c r="AL44" s="17">
        <f t="shared" si="14"/>
        <v>0</v>
      </c>
      <c r="AM44" s="17">
        <v>0</v>
      </c>
      <c r="AN44" s="17">
        <f t="shared" si="15"/>
        <v>0</v>
      </c>
      <c r="AO44" s="17">
        <v>0</v>
      </c>
      <c r="AP44" s="17">
        <f t="shared" si="16"/>
        <v>0</v>
      </c>
      <c r="AQ44" s="17">
        <v>0</v>
      </c>
      <c r="AR44" s="17">
        <f t="shared" si="17"/>
        <v>0</v>
      </c>
      <c r="AS44" s="17">
        <v>0</v>
      </c>
      <c r="AT44" s="17">
        <f t="shared" si="18"/>
        <v>0</v>
      </c>
      <c r="AU44" s="17">
        <f t="shared" si="19"/>
        <v>2</v>
      </c>
      <c r="AV44" s="17">
        <f t="shared" si="19"/>
        <v>0</v>
      </c>
      <c r="AW44" s="18">
        <v>0</v>
      </c>
      <c r="AX44" s="18">
        <f t="shared" si="20"/>
        <v>0</v>
      </c>
      <c r="AY44" s="18">
        <v>0</v>
      </c>
      <c r="AZ44" s="18">
        <f t="shared" si="21"/>
        <v>0</v>
      </c>
      <c r="BA44" s="18">
        <v>0</v>
      </c>
      <c r="BB44" s="18">
        <f t="shared" si="22"/>
        <v>0</v>
      </c>
      <c r="BC44" s="18">
        <v>0</v>
      </c>
      <c r="BD44" s="18">
        <f t="shared" si="23"/>
        <v>0</v>
      </c>
      <c r="BE44" s="18">
        <v>0</v>
      </c>
      <c r="BF44" s="18">
        <f t="shared" si="24"/>
        <v>0</v>
      </c>
      <c r="BG44" s="18">
        <v>0</v>
      </c>
      <c r="BH44" s="18">
        <f t="shared" si="25"/>
        <v>0</v>
      </c>
      <c r="BI44" s="18">
        <v>3</v>
      </c>
      <c r="BJ44" s="18">
        <f t="shared" si="26"/>
        <v>0</v>
      </c>
      <c r="BK44" s="18">
        <v>0</v>
      </c>
      <c r="BL44" s="18">
        <f t="shared" si="27"/>
        <v>0</v>
      </c>
      <c r="BM44" s="18">
        <v>0</v>
      </c>
      <c r="BN44" s="18">
        <f t="shared" si="28"/>
        <v>0</v>
      </c>
      <c r="BO44" s="18">
        <v>0</v>
      </c>
      <c r="BP44" s="18">
        <f t="shared" si="29"/>
        <v>0</v>
      </c>
      <c r="BQ44" s="18">
        <v>0</v>
      </c>
      <c r="BR44" s="18">
        <f t="shared" si="30"/>
        <v>0</v>
      </c>
      <c r="BS44" s="18">
        <v>3</v>
      </c>
      <c r="BT44" s="18">
        <f t="shared" si="31"/>
        <v>0</v>
      </c>
      <c r="BU44" s="18">
        <v>0</v>
      </c>
      <c r="BV44" s="18">
        <f t="shared" si="32"/>
        <v>0</v>
      </c>
      <c r="BW44" s="18">
        <v>0</v>
      </c>
      <c r="BX44" s="18">
        <f t="shared" si="33"/>
        <v>0</v>
      </c>
      <c r="BY44" s="18">
        <v>0</v>
      </c>
      <c r="BZ44" s="18">
        <f t="shared" si="34"/>
        <v>0</v>
      </c>
      <c r="CA44" s="18">
        <v>0</v>
      </c>
      <c r="CB44" s="18">
        <f t="shared" si="35"/>
        <v>0</v>
      </c>
      <c r="CC44" s="18">
        <v>0</v>
      </c>
      <c r="CD44" s="18">
        <f t="shared" si="36"/>
        <v>0</v>
      </c>
      <c r="CE44" s="17">
        <f t="shared" si="40"/>
        <v>6</v>
      </c>
      <c r="CF44" s="17">
        <f t="shared" si="40"/>
        <v>0</v>
      </c>
      <c r="CG44" s="17">
        <f t="shared" si="38"/>
        <v>8</v>
      </c>
      <c r="CH44" s="28">
        <f t="shared" si="38"/>
        <v>0</v>
      </c>
    </row>
    <row r="45" spans="1:86" ht="25.5" x14ac:dyDescent="0.2">
      <c r="A45" s="66"/>
      <c r="B45" s="66"/>
      <c r="C45" s="66"/>
      <c r="D45" s="20" t="s">
        <v>146</v>
      </c>
      <c r="E45" s="21" t="s">
        <v>141</v>
      </c>
      <c r="F45" s="32">
        <f t="shared" ref="F45:H49" si="41">F39</f>
        <v>142886</v>
      </c>
      <c r="G45" s="32">
        <f t="shared" si="41"/>
        <v>174865</v>
      </c>
      <c r="H45" s="32">
        <f>H39</f>
        <v>179282</v>
      </c>
      <c r="I45" s="16">
        <v>0</v>
      </c>
      <c r="J45" s="17">
        <f t="shared" si="0"/>
        <v>0</v>
      </c>
      <c r="K45" s="16">
        <v>0</v>
      </c>
      <c r="L45" s="17">
        <f t="shared" si="1"/>
        <v>0</v>
      </c>
      <c r="M45" s="16">
        <v>0</v>
      </c>
      <c r="N45" s="17">
        <f t="shared" si="2"/>
        <v>0</v>
      </c>
      <c r="O45" s="16">
        <v>0</v>
      </c>
      <c r="P45" s="17">
        <f t="shared" si="3"/>
        <v>0</v>
      </c>
      <c r="Q45" s="16">
        <v>0</v>
      </c>
      <c r="R45" s="17">
        <f t="shared" si="4"/>
        <v>0</v>
      </c>
      <c r="S45" s="16">
        <v>0</v>
      </c>
      <c r="T45" s="17">
        <f t="shared" si="5"/>
        <v>0</v>
      </c>
      <c r="U45" s="16">
        <f t="shared" si="6"/>
        <v>0</v>
      </c>
      <c r="V45" s="17">
        <f t="shared" si="6"/>
        <v>0</v>
      </c>
      <c r="W45" s="16">
        <v>0</v>
      </c>
      <c r="X45" s="17">
        <f t="shared" si="7"/>
        <v>0</v>
      </c>
      <c r="Y45" s="17">
        <v>0</v>
      </c>
      <c r="Z45" s="17">
        <f t="shared" si="8"/>
        <v>0</v>
      </c>
      <c r="AA45" s="17">
        <v>0</v>
      </c>
      <c r="AB45" s="17">
        <f t="shared" si="9"/>
        <v>0</v>
      </c>
      <c r="AC45" s="17">
        <v>2</v>
      </c>
      <c r="AD45" s="17">
        <f t="shared" si="10"/>
        <v>349730</v>
      </c>
      <c r="AE45" s="17">
        <v>0</v>
      </c>
      <c r="AF45" s="17">
        <f t="shared" si="11"/>
        <v>0</v>
      </c>
      <c r="AG45" s="17">
        <v>0</v>
      </c>
      <c r="AH45" s="17">
        <f t="shared" si="12"/>
        <v>0</v>
      </c>
      <c r="AI45" s="17">
        <v>0</v>
      </c>
      <c r="AJ45" s="17">
        <f t="shared" si="13"/>
        <v>0</v>
      </c>
      <c r="AK45" s="17">
        <v>0</v>
      </c>
      <c r="AL45" s="17">
        <f t="shared" si="14"/>
        <v>0</v>
      </c>
      <c r="AM45" s="17">
        <v>0</v>
      </c>
      <c r="AN45" s="17">
        <f t="shared" si="15"/>
        <v>0</v>
      </c>
      <c r="AO45" s="17">
        <v>0</v>
      </c>
      <c r="AP45" s="17">
        <f t="shared" si="16"/>
        <v>0</v>
      </c>
      <c r="AQ45" s="17">
        <v>0</v>
      </c>
      <c r="AR45" s="17">
        <f t="shared" si="17"/>
        <v>0</v>
      </c>
      <c r="AS45" s="17">
        <v>0</v>
      </c>
      <c r="AT45" s="17">
        <f t="shared" si="18"/>
        <v>0</v>
      </c>
      <c r="AU45" s="17">
        <f t="shared" si="19"/>
        <v>2</v>
      </c>
      <c r="AV45" s="17">
        <f t="shared" si="19"/>
        <v>349730</v>
      </c>
      <c r="AW45" s="18">
        <v>0</v>
      </c>
      <c r="AX45" s="18">
        <f t="shared" si="20"/>
        <v>0</v>
      </c>
      <c r="AY45" s="18">
        <v>0</v>
      </c>
      <c r="AZ45" s="18">
        <f t="shared" si="21"/>
        <v>0</v>
      </c>
      <c r="BA45" s="18">
        <v>0</v>
      </c>
      <c r="BB45" s="18">
        <f t="shared" si="22"/>
        <v>0</v>
      </c>
      <c r="BC45" s="18">
        <v>0</v>
      </c>
      <c r="BD45" s="18">
        <f t="shared" si="23"/>
        <v>0</v>
      </c>
      <c r="BE45" s="18">
        <v>0</v>
      </c>
      <c r="BF45" s="18">
        <f t="shared" si="24"/>
        <v>0</v>
      </c>
      <c r="BG45" s="18">
        <v>0</v>
      </c>
      <c r="BH45" s="18">
        <f t="shared" si="25"/>
        <v>0</v>
      </c>
      <c r="BI45" s="18">
        <v>8</v>
      </c>
      <c r="BJ45" s="18">
        <f t="shared" si="26"/>
        <v>1434256</v>
      </c>
      <c r="BK45" s="18">
        <v>0</v>
      </c>
      <c r="BL45" s="18">
        <f t="shared" si="27"/>
        <v>0</v>
      </c>
      <c r="BM45" s="18">
        <v>0</v>
      </c>
      <c r="BN45" s="18">
        <f t="shared" si="28"/>
        <v>0</v>
      </c>
      <c r="BO45" s="18">
        <v>0</v>
      </c>
      <c r="BP45" s="18">
        <f t="shared" si="29"/>
        <v>0</v>
      </c>
      <c r="BQ45" s="18">
        <v>0</v>
      </c>
      <c r="BR45" s="18">
        <f t="shared" si="30"/>
        <v>0</v>
      </c>
      <c r="BS45" s="18">
        <v>4</v>
      </c>
      <c r="BT45" s="18">
        <f t="shared" si="31"/>
        <v>717128</v>
      </c>
      <c r="BU45" s="18">
        <v>0</v>
      </c>
      <c r="BV45" s="18">
        <f t="shared" si="32"/>
        <v>0</v>
      </c>
      <c r="BW45" s="18">
        <v>0</v>
      </c>
      <c r="BX45" s="18">
        <f t="shared" si="33"/>
        <v>0</v>
      </c>
      <c r="BY45" s="18">
        <v>0</v>
      </c>
      <c r="BZ45" s="18">
        <f t="shared" si="34"/>
        <v>0</v>
      </c>
      <c r="CA45" s="18">
        <v>0</v>
      </c>
      <c r="CB45" s="18">
        <f t="shared" si="35"/>
        <v>0</v>
      </c>
      <c r="CC45" s="18">
        <v>0</v>
      </c>
      <c r="CD45" s="18">
        <f t="shared" si="36"/>
        <v>0</v>
      </c>
      <c r="CE45" s="17">
        <f t="shared" si="40"/>
        <v>12</v>
      </c>
      <c r="CF45" s="17">
        <f t="shared" si="40"/>
        <v>2151384</v>
      </c>
      <c r="CG45" s="17">
        <f t="shared" si="38"/>
        <v>14</v>
      </c>
      <c r="CH45" s="28">
        <f t="shared" si="38"/>
        <v>2501114</v>
      </c>
    </row>
    <row r="46" spans="1:86" ht="38.25" x14ac:dyDescent="0.2">
      <c r="A46" s="66"/>
      <c r="B46" s="66"/>
      <c r="C46" s="66"/>
      <c r="D46" s="20" t="s">
        <v>147</v>
      </c>
      <c r="E46" s="21" t="s">
        <v>141</v>
      </c>
      <c r="F46" s="32">
        <f t="shared" si="41"/>
        <v>151396</v>
      </c>
      <c r="G46" s="32">
        <f t="shared" si="41"/>
        <v>185505</v>
      </c>
      <c r="H46" s="32">
        <f>H40</f>
        <v>189920</v>
      </c>
      <c r="I46" s="16">
        <v>0</v>
      </c>
      <c r="J46" s="17">
        <f t="shared" si="0"/>
        <v>0</v>
      </c>
      <c r="K46" s="16">
        <v>0</v>
      </c>
      <c r="L46" s="17">
        <f t="shared" si="1"/>
        <v>0</v>
      </c>
      <c r="M46" s="16">
        <v>0</v>
      </c>
      <c r="N46" s="17">
        <f t="shared" si="2"/>
        <v>0</v>
      </c>
      <c r="O46" s="16">
        <v>0</v>
      </c>
      <c r="P46" s="17">
        <f t="shared" si="3"/>
        <v>0</v>
      </c>
      <c r="Q46" s="16">
        <v>0</v>
      </c>
      <c r="R46" s="17">
        <f t="shared" si="4"/>
        <v>0</v>
      </c>
      <c r="S46" s="16">
        <v>0</v>
      </c>
      <c r="T46" s="17">
        <f t="shared" si="5"/>
        <v>0</v>
      </c>
      <c r="U46" s="16">
        <f t="shared" si="6"/>
        <v>0</v>
      </c>
      <c r="V46" s="17">
        <f t="shared" si="6"/>
        <v>0</v>
      </c>
      <c r="W46" s="16">
        <v>0</v>
      </c>
      <c r="X46" s="17">
        <f t="shared" si="7"/>
        <v>0</v>
      </c>
      <c r="Y46" s="17">
        <v>0</v>
      </c>
      <c r="Z46" s="17">
        <f t="shared" si="8"/>
        <v>0</v>
      </c>
      <c r="AA46" s="17">
        <v>0</v>
      </c>
      <c r="AB46" s="17">
        <f t="shared" si="9"/>
        <v>0</v>
      </c>
      <c r="AC46" s="17">
        <v>5</v>
      </c>
      <c r="AD46" s="17">
        <f t="shared" si="10"/>
        <v>927525</v>
      </c>
      <c r="AE46" s="17">
        <v>0</v>
      </c>
      <c r="AF46" s="17">
        <f t="shared" si="11"/>
        <v>0</v>
      </c>
      <c r="AG46" s="17">
        <v>0</v>
      </c>
      <c r="AH46" s="17">
        <f t="shared" si="12"/>
        <v>0</v>
      </c>
      <c r="AI46" s="17">
        <v>0</v>
      </c>
      <c r="AJ46" s="17">
        <f t="shared" si="13"/>
        <v>0</v>
      </c>
      <c r="AK46" s="17">
        <v>0</v>
      </c>
      <c r="AL46" s="17">
        <f t="shared" si="14"/>
        <v>0</v>
      </c>
      <c r="AM46" s="17">
        <v>0</v>
      </c>
      <c r="AN46" s="17">
        <f t="shared" si="15"/>
        <v>0</v>
      </c>
      <c r="AO46" s="17">
        <v>0</v>
      </c>
      <c r="AP46" s="17">
        <f t="shared" si="16"/>
        <v>0</v>
      </c>
      <c r="AQ46" s="17">
        <v>0</v>
      </c>
      <c r="AR46" s="17">
        <f t="shared" si="17"/>
        <v>0</v>
      </c>
      <c r="AS46" s="17">
        <v>0</v>
      </c>
      <c r="AT46" s="17">
        <f t="shared" si="18"/>
        <v>0</v>
      </c>
      <c r="AU46" s="17">
        <f t="shared" si="19"/>
        <v>5</v>
      </c>
      <c r="AV46" s="17">
        <f t="shared" si="19"/>
        <v>927525</v>
      </c>
      <c r="AW46" s="18">
        <v>0</v>
      </c>
      <c r="AX46" s="18">
        <f t="shared" si="20"/>
        <v>0</v>
      </c>
      <c r="AY46" s="18">
        <v>0</v>
      </c>
      <c r="AZ46" s="18">
        <f t="shared" si="21"/>
        <v>0</v>
      </c>
      <c r="BA46" s="18">
        <v>0</v>
      </c>
      <c r="BB46" s="18">
        <f t="shared" si="22"/>
        <v>0</v>
      </c>
      <c r="BC46" s="18">
        <v>0</v>
      </c>
      <c r="BD46" s="18">
        <f t="shared" si="23"/>
        <v>0</v>
      </c>
      <c r="BE46" s="18">
        <v>0</v>
      </c>
      <c r="BF46" s="18">
        <f t="shared" si="24"/>
        <v>0</v>
      </c>
      <c r="BG46" s="18">
        <v>0</v>
      </c>
      <c r="BH46" s="18">
        <f t="shared" si="25"/>
        <v>0</v>
      </c>
      <c r="BI46" s="18">
        <v>5</v>
      </c>
      <c r="BJ46" s="18">
        <f t="shared" si="26"/>
        <v>949600</v>
      </c>
      <c r="BK46" s="18">
        <v>0</v>
      </c>
      <c r="BL46" s="18">
        <f t="shared" si="27"/>
        <v>0</v>
      </c>
      <c r="BM46" s="18">
        <v>0</v>
      </c>
      <c r="BN46" s="18">
        <f t="shared" si="28"/>
        <v>0</v>
      </c>
      <c r="BO46" s="18">
        <v>0</v>
      </c>
      <c r="BP46" s="18">
        <f t="shared" si="29"/>
        <v>0</v>
      </c>
      <c r="BQ46" s="18">
        <v>0</v>
      </c>
      <c r="BR46" s="18">
        <f t="shared" si="30"/>
        <v>0</v>
      </c>
      <c r="BS46" s="18">
        <v>6</v>
      </c>
      <c r="BT46" s="18">
        <f t="shared" si="31"/>
        <v>1139520</v>
      </c>
      <c r="BU46" s="18">
        <v>0</v>
      </c>
      <c r="BV46" s="18">
        <f t="shared" si="32"/>
        <v>0</v>
      </c>
      <c r="BW46" s="18">
        <v>0</v>
      </c>
      <c r="BX46" s="18">
        <f t="shared" si="33"/>
        <v>0</v>
      </c>
      <c r="BY46" s="18">
        <v>0</v>
      </c>
      <c r="BZ46" s="18">
        <f t="shared" si="34"/>
        <v>0</v>
      </c>
      <c r="CA46" s="18">
        <v>0</v>
      </c>
      <c r="CB46" s="18">
        <f t="shared" si="35"/>
        <v>0</v>
      </c>
      <c r="CC46" s="18">
        <v>0</v>
      </c>
      <c r="CD46" s="18">
        <f t="shared" si="36"/>
        <v>0</v>
      </c>
      <c r="CE46" s="17">
        <f t="shared" si="40"/>
        <v>11</v>
      </c>
      <c r="CF46" s="17">
        <f t="shared" si="40"/>
        <v>2089120</v>
      </c>
      <c r="CG46" s="17">
        <f t="shared" si="38"/>
        <v>16</v>
      </c>
      <c r="CH46" s="28">
        <f t="shared" si="38"/>
        <v>3016645</v>
      </c>
    </row>
    <row r="47" spans="1:86" ht="51" x14ac:dyDescent="0.2">
      <c r="A47" s="66"/>
      <c r="B47" s="66"/>
      <c r="C47" s="66"/>
      <c r="D47" s="20" t="s">
        <v>148</v>
      </c>
      <c r="E47" s="21" t="s">
        <v>141</v>
      </c>
      <c r="F47" s="32">
        <f t="shared" si="41"/>
        <v>185369</v>
      </c>
      <c r="G47" s="32">
        <f t="shared" si="41"/>
        <v>227945</v>
      </c>
      <c r="H47" s="32">
        <f t="shared" si="41"/>
        <v>232382</v>
      </c>
      <c r="I47" s="16">
        <v>0</v>
      </c>
      <c r="J47" s="17">
        <f t="shared" si="0"/>
        <v>0</v>
      </c>
      <c r="K47" s="16">
        <v>0</v>
      </c>
      <c r="L47" s="17">
        <f t="shared" si="1"/>
        <v>0</v>
      </c>
      <c r="M47" s="16">
        <v>0</v>
      </c>
      <c r="N47" s="17">
        <f t="shared" si="2"/>
        <v>0</v>
      </c>
      <c r="O47" s="16">
        <v>0</v>
      </c>
      <c r="P47" s="17">
        <f t="shared" si="3"/>
        <v>0</v>
      </c>
      <c r="Q47" s="16">
        <v>0</v>
      </c>
      <c r="R47" s="17">
        <f t="shared" si="4"/>
        <v>0</v>
      </c>
      <c r="S47" s="16">
        <v>0</v>
      </c>
      <c r="T47" s="17">
        <f t="shared" si="5"/>
        <v>0</v>
      </c>
      <c r="U47" s="16">
        <f t="shared" si="6"/>
        <v>0</v>
      </c>
      <c r="V47" s="17">
        <f t="shared" si="6"/>
        <v>0</v>
      </c>
      <c r="W47" s="16">
        <v>0</v>
      </c>
      <c r="X47" s="17">
        <f t="shared" si="7"/>
        <v>0</v>
      </c>
      <c r="Y47" s="17">
        <v>0</v>
      </c>
      <c r="Z47" s="17">
        <f t="shared" si="8"/>
        <v>0</v>
      </c>
      <c r="AA47" s="17">
        <v>0</v>
      </c>
      <c r="AB47" s="17">
        <f t="shared" si="9"/>
        <v>0</v>
      </c>
      <c r="AC47" s="17">
        <v>1</v>
      </c>
      <c r="AD47" s="17">
        <f t="shared" si="10"/>
        <v>227945</v>
      </c>
      <c r="AE47" s="17">
        <v>0</v>
      </c>
      <c r="AF47" s="17">
        <f t="shared" si="11"/>
        <v>0</v>
      </c>
      <c r="AG47" s="17">
        <v>0</v>
      </c>
      <c r="AH47" s="17">
        <f t="shared" si="12"/>
        <v>0</v>
      </c>
      <c r="AI47" s="17">
        <v>0</v>
      </c>
      <c r="AJ47" s="17">
        <f t="shared" si="13"/>
        <v>0</v>
      </c>
      <c r="AK47" s="17">
        <v>0</v>
      </c>
      <c r="AL47" s="17">
        <f t="shared" si="14"/>
        <v>0</v>
      </c>
      <c r="AM47" s="17">
        <v>0</v>
      </c>
      <c r="AN47" s="17">
        <f t="shared" si="15"/>
        <v>0</v>
      </c>
      <c r="AO47" s="17">
        <v>0</v>
      </c>
      <c r="AP47" s="17">
        <f t="shared" si="16"/>
        <v>0</v>
      </c>
      <c r="AQ47" s="17">
        <v>0</v>
      </c>
      <c r="AR47" s="17">
        <f t="shared" si="17"/>
        <v>0</v>
      </c>
      <c r="AS47" s="17">
        <v>0</v>
      </c>
      <c r="AT47" s="17">
        <f t="shared" si="18"/>
        <v>0</v>
      </c>
      <c r="AU47" s="17">
        <f t="shared" si="19"/>
        <v>1</v>
      </c>
      <c r="AV47" s="17">
        <f t="shared" si="19"/>
        <v>227945</v>
      </c>
      <c r="AW47" s="18">
        <v>0</v>
      </c>
      <c r="AX47" s="18">
        <f t="shared" si="20"/>
        <v>0</v>
      </c>
      <c r="AY47" s="18">
        <v>0</v>
      </c>
      <c r="AZ47" s="18">
        <f t="shared" si="21"/>
        <v>0</v>
      </c>
      <c r="BA47" s="18">
        <v>0</v>
      </c>
      <c r="BB47" s="18">
        <f t="shared" si="22"/>
        <v>0</v>
      </c>
      <c r="BC47" s="18">
        <v>0</v>
      </c>
      <c r="BD47" s="18">
        <f t="shared" si="23"/>
        <v>0</v>
      </c>
      <c r="BE47" s="18">
        <v>0</v>
      </c>
      <c r="BF47" s="18">
        <f t="shared" si="24"/>
        <v>0</v>
      </c>
      <c r="BG47" s="18">
        <v>0</v>
      </c>
      <c r="BH47" s="18">
        <f t="shared" si="25"/>
        <v>0</v>
      </c>
      <c r="BI47" s="18">
        <v>0</v>
      </c>
      <c r="BJ47" s="18">
        <f t="shared" si="26"/>
        <v>0</v>
      </c>
      <c r="BK47" s="18">
        <v>0</v>
      </c>
      <c r="BL47" s="18">
        <f t="shared" si="27"/>
        <v>0</v>
      </c>
      <c r="BM47" s="18">
        <v>0</v>
      </c>
      <c r="BN47" s="18">
        <f t="shared" si="28"/>
        <v>0</v>
      </c>
      <c r="BO47" s="18">
        <v>0</v>
      </c>
      <c r="BP47" s="18">
        <f t="shared" si="29"/>
        <v>0</v>
      </c>
      <c r="BQ47" s="18">
        <v>0</v>
      </c>
      <c r="BR47" s="18">
        <f t="shared" si="30"/>
        <v>0</v>
      </c>
      <c r="BS47" s="18">
        <v>1</v>
      </c>
      <c r="BT47" s="18">
        <f t="shared" si="31"/>
        <v>232382</v>
      </c>
      <c r="BU47" s="18">
        <v>0</v>
      </c>
      <c r="BV47" s="18">
        <f t="shared" si="32"/>
        <v>0</v>
      </c>
      <c r="BW47" s="18">
        <v>0</v>
      </c>
      <c r="BX47" s="18">
        <f t="shared" si="33"/>
        <v>0</v>
      </c>
      <c r="BY47" s="18">
        <v>0</v>
      </c>
      <c r="BZ47" s="18">
        <f t="shared" si="34"/>
        <v>0</v>
      </c>
      <c r="CA47" s="18">
        <v>0</v>
      </c>
      <c r="CB47" s="18">
        <f t="shared" si="35"/>
        <v>0</v>
      </c>
      <c r="CC47" s="18">
        <v>0</v>
      </c>
      <c r="CD47" s="18">
        <f t="shared" si="36"/>
        <v>0</v>
      </c>
      <c r="CE47" s="17">
        <f t="shared" si="40"/>
        <v>1</v>
      </c>
      <c r="CF47" s="17">
        <f t="shared" si="40"/>
        <v>232382</v>
      </c>
      <c r="CG47" s="17">
        <f t="shared" si="38"/>
        <v>2</v>
      </c>
      <c r="CH47" s="28">
        <f t="shared" si="38"/>
        <v>460327</v>
      </c>
    </row>
    <row r="48" spans="1:86" x14ac:dyDescent="0.2">
      <c r="A48" s="66"/>
      <c r="B48" s="66"/>
      <c r="C48" s="66"/>
      <c r="D48" s="20" t="s">
        <v>149</v>
      </c>
      <c r="E48" s="21" t="s">
        <v>141</v>
      </c>
      <c r="F48" s="32">
        <f t="shared" si="41"/>
        <v>287310</v>
      </c>
      <c r="G48" s="32">
        <f t="shared" si="41"/>
        <v>355417</v>
      </c>
      <c r="H48" s="32">
        <f t="shared" si="41"/>
        <v>359771</v>
      </c>
      <c r="I48" s="16">
        <v>0</v>
      </c>
      <c r="J48" s="17">
        <f t="shared" si="0"/>
        <v>0</v>
      </c>
      <c r="K48" s="16">
        <v>0</v>
      </c>
      <c r="L48" s="17">
        <f t="shared" si="1"/>
        <v>0</v>
      </c>
      <c r="M48" s="16">
        <v>0</v>
      </c>
      <c r="N48" s="17">
        <f t="shared" si="2"/>
        <v>0</v>
      </c>
      <c r="O48" s="16">
        <v>0</v>
      </c>
      <c r="P48" s="17">
        <f t="shared" si="3"/>
        <v>0</v>
      </c>
      <c r="Q48" s="16">
        <v>0</v>
      </c>
      <c r="R48" s="17">
        <f t="shared" si="4"/>
        <v>0</v>
      </c>
      <c r="S48" s="16">
        <v>0</v>
      </c>
      <c r="T48" s="17">
        <f t="shared" si="5"/>
        <v>0</v>
      </c>
      <c r="U48" s="16">
        <f t="shared" si="6"/>
        <v>0</v>
      </c>
      <c r="V48" s="17">
        <f t="shared" si="6"/>
        <v>0</v>
      </c>
      <c r="W48" s="16">
        <v>0</v>
      </c>
      <c r="X48" s="17">
        <f t="shared" si="7"/>
        <v>0</v>
      </c>
      <c r="Y48" s="17">
        <v>0</v>
      </c>
      <c r="Z48" s="17">
        <f t="shared" si="8"/>
        <v>0</v>
      </c>
      <c r="AA48" s="17">
        <v>0</v>
      </c>
      <c r="AB48" s="17">
        <f t="shared" si="9"/>
        <v>0</v>
      </c>
      <c r="AC48" s="17">
        <v>2</v>
      </c>
      <c r="AD48" s="17">
        <f t="shared" si="10"/>
        <v>710834</v>
      </c>
      <c r="AE48" s="17">
        <v>0</v>
      </c>
      <c r="AF48" s="17">
        <f t="shared" si="11"/>
        <v>0</v>
      </c>
      <c r="AG48" s="17">
        <v>0</v>
      </c>
      <c r="AH48" s="17">
        <f t="shared" si="12"/>
        <v>0</v>
      </c>
      <c r="AI48" s="17">
        <v>0</v>
      </c>
      <c r="AJ48" s="17">
        <f t="shared" si="13"/>
        <v>0</v>
      </c>
      <c r="AK48" s="17">
        <v>0</v>
      </c>
      <c r="AL48" s="17">
        <f t="shared" si="14"/>
        <v>0</v>
      </c>
      <c r="AM48" s="17">
        <v>0</v>
      </c>
      <c r="AN48" s="17">
        <f t="shared" si="15"/>
        <v>0</v>
      </c>
      <c r="AO48" s="17">
        <v>0</v>
      </c>
      <c r="AP48" s="17">
        <f t="shared" si="16"/>
        <v>0</v>
      </c>
      <c r="AQ48" s="17">
        <v>0</v>
      </c>
      <c r="AR48" s="17">
        <f t="shared" si="17"/>
        <v>0</v>
      </c>
      <c r="AS48" s="17">
        <v>0</v>
      </c>
      <c r="AT48" s="17">
        <f t="shared" si="18"/>
        <v>0</v>
      </c>
      <c r="AU48" s="17">
        <f t="shared" si="19"/>
        <v>2</v>
      </c>
      <c r="AV48" s="17">
        <f t="shared" si="19"/>
        <v>710834</v>
      </c>
      <c r="AW48" s="18">
        <v>0</v>
      </c>
      <c r="AX48" s="18">
        <f t="shared" si="20"/>
        <v>0</v>
      </c>
      <c r="AY48" s="18">
        <v>0</v>
      </c>
      <c r="AZ48" s="18">
        <f t="shared" si="21"/>
        <v>0</v>
      </c>
      <c r="BA48" s="18">
        <v>0</v>
      </c>
      <c r="BB48" s="18">
        <f t="shared" si="22"/>
        <v>0</v>
      </c>
      <c r="BC48" s="18">
        <v>0</v>
      </c>
      <c r="BD48" s="18">
        <f t="shared" si="23"/>
        <v>0</v>
      </c>
      <c r="BE48" s="18">
        <v>0</v>
      </c>
      <c r="BF48" s="18">
        <f t="shared" si="24"/>
        <v>0</v>
      </c>
      <c r="BG48" s="18">
        <v>0</v>
      </c>
      <c r="BH48" s="18">
        <f t="shared" si="25"/>
        <v>0</v>
      </c>
      <c r="BI48" s="18">
        <v>0</v>
      </c>
      <c r="BJ48" s="18">
        <f t="shared" si="26"/>
        <v>0</v>
      </c>
      <c r="BK48" s="18">
        <v>0</v>
      </c>
      <c r="BL48" s="18">
        <f t="shared" si="27"/>
        <v>0</v>
      </c>
      <c r="BM48" s="18">
        <v>0</v>
      </c>
      <c r="BN48" s="18">
        <f t="shared" si="28"/>
        <v>0</v>
      </c>
      <c r="BO48" s="18">
        <v>0</v>
      </c>
      <c r="BP48" s="18">
        <f t="shared" si="29"/>
        <v>0</v>
      </c>
      <c r="BQ48" s="18">
        <v>0</v>
      </c>
      <c r="BR48" s="18">
        <f t="shared" si="30"/>
        <v>0</v>
      </c>
      <c r="BS48" s="18">
        <v>0</v>
      </c>
      <c r="BT48" s="18">
        <f t="shared" si="31"/>
        <v>0</v>
      </c>
      <c r="BU48" s="18">
        <v>0</v>
      </c>
      <c r="BV48" s="18">
        <f t="shared" si="32"/>
        <v>0</v>
      </c>
      <c r="BW48" s="18">
        <v>0</v>
      </c>
      <c r="BX48" s="18">
        <f t="shared" si="33"/>
        <v>0</v>
      </c>
      <c r="BY48" s="18">
        <v>0</v>
      </c>
      <c r="BZ48" s="18">
        <f t="shared" si="34"/>
        <v>0</v>
      </c>
      <c r="CA48" s="18">
        <v>0</v>
      </c>
      <c r="CB48" s="18">
        <f t="shared" si="35"/>
        <v>0</v>
      </c>
      <c r="CC48" s="18">
        <v>0</v>
      </c>
      <c r="CD48" s="18">
        <f t="shared" si="36"/>
        <v>0</v>
      </c>
      <c r="CE48" s="17">
        <f t="shared" si="40"/>
        <v>0</v>
      </c>
      <c r="CF48" s="17">
        <f t="shared" si="40"/>
        <v>0</v>
      </c>
      <c r="CG48" s="17">
        <f t="shared" si="38"/>
        <v>2</v>
      </c>
      <c r="CH48" s="28">
        <f t="shared" si="38"/>
        <v>710834</v>
      </c>
    </row>
    <row r="49" spans="1:86" x14ac:dyDescent="0.2">
      <c r="A49" s="66"/>
      <c r="B49" s="66"/>
      <c r="C49" s="66"/>
      <c r="D49" s="20" t="s">
        <v>150</v>
      </c>
      <c r="E49" s="21" t="s">
        <v>141</v>
      </c>
      <c r="F49" s="32">
        <f t="shared" si="41"/>
        <v>121457</v>
      </c>
      <c r="G49" s="32">
        <f t="shared" si="41"/>
        <v>144577</v>
      </c>
      <c r="H49" s="32">
        <f t="shared" si="41"/>
        <v>192736</v>
      </c>
      <c r="I49" s="16">
        <v>0</v>
      </c>
      <c r="J49" s="17">
        <f t="shared" si="0"/>
        <v>0</v>
      </c>
      <c r="K49" s="16">
        <v>0</v>
      </c>
      <c r="L49" s="17">
        <f t="shared" si="1"/>
        <v>0</v>
      </c>
      <c r="M49" s="16">
        <v>0</v>
      </c>
      <c r="N49" s="17">
        <f t="shared" si="2"/>
        <v>0</v>
      </c>
      <c r="O49" s="16">
        <v>0</v>
      </c>
      <c r="P49" s="17">
        <f t="shared" si="3"/>
        <v>0</v>
      </c>
      <c r="Q49" s="16">
        <v>0</v>
      </c>
      <c r="R49" s="17">
        <f t="shared" si="4"/>
        <v>0</v>
      </c>
      <c r="S49" s="16">
        <v>0</v>
      </c>
      <c r="T49" s="17">
        <f t="shared" si="5"/>
        <v>0</v>
      </c>
      <c r="U49" s="16">
        <f t="shared" si="6"/>
        <v>0</v>
      </c>
      <c r="V49" s="17">
        <f t="shared" si="6"/>
        <v>0</v>
      </c>
      <c r="W49" s="16">
        <v>0</v>
      </c>
      <c r="X49" s="17">
        <f t="shared" si="7"/>
        <v>0</v>
      </c>
      <c r="Y49" s="17">
        <v>0</v>
      </c>
      <c r="Z49" s="17">
        <f t="shared" si="8"/>
        <v>0</v>
      </c>
      <c r="AA49" s="17">
        <v>0</v>
      </c>
      <c r="AB49" s="17">
        <f t="shared" si="9"/>
        <v>0</v>
      </c>
      <c r="AC49" s="17">
        <v>1</v>
      </c>
      <c r="AD49" s="17">
        <f t="shared" si="10"/>
        <v>144577</v>
      </c>
      <c r="AE49" s="17">
        <v>0</v>
      </c>
      <c r="AF49" s="17">
        <f t="shared" si="11"/>
        <v>0</v>
      </c>
      <c r="AG49" s="17">
        <v>0</v>
      </c>
      <c r="AH49" s="17">
        <f t="shared" si="12"/>
        <v>0</v>
      </c>
      <c r="AI49" s="17">
        <v>0</v>
      </c>
      <c r="AJ49" s="17">
        <f t="shared" si="13"/>
        <v>0</v>
      </c>
      <c r="AK49" s="17">
        <v>0</v>
      </c>
      <c r="AL49" s="17">
        <f t="shared" si="14"/>
        <v>0</v>
      </c>
      <c r="AM49" s="17">
        <v>0</v>
      </c>
      <c r="AN49" s="17">
        <f t="shared" si="15"/>
        <v>0</v>
      </c>
      <c r="AO49" s="17">
        <v>0</v>
      </c>
      <c r="AP49" s="17">
        <f t="shared" si="16"/>
        <v>0</v>
      </c>
      <c r="AQ49" s="17">
        <v>0</v>
      </c>
      <c r="AR49" s="17">
        <f t="shared" si="17"/>
        <v>0</v>
      </c>
      <c r="AS49" s="17">
        <v>0</v>
      </c>
      <c r="AT49" s="17">
        <f t="shared" si="18"/>
        <v>0</v>
      </c>
      <c r="AU49" s="17">
        <f t="shared" si="19"/>
        <v>1</v>
      </c>
      <c r="AV49" s="17">
        <f t="shared" si="19"/>
        <v>144577</v>
      </c>
      <c r="AW49" s="18">
        <v>0</v>
      </c>
      <c r="AX49" s="18">
        <f t="shared" si="20"/>
        <v>0</v>
      </c>
      <c r="AY49" s="18">
        <v>0</v>
      </c>
      <c r="AZ49" s="18">
        <f t="shared" si="21"/>
        <v>0</v>
      </c>
      <c r="BA49" s="18">
        <v>0</v>
      </c>
      <c r="BB49" s="18">
        <f t="shared" si="22"/>
        <v>0</v>
      </c>
      <c r="BC49" s="18">
        <v>0</v>
      </c>
      <c r="BD49" s="18">
        <f t="shared" si="23"/>
        <v>0</v>
      </c>
      <c r="BE49" s="18">
        <v>0</v>
      </c>
      <c r="BF49" s="18">
        <f t="shared" si="24"/>
        <v>0</v>
      </c>
      <c r="BG49" s="18">
        <v>0</v>
      </c>
      <c r="BH49" s="18">
        <f t="shared" si="25"/>
        <v>0</v>
      </c>
      <c r="BI49" s="18">
        <v>4</v>
      </c>
      <c r="BJ49" s="18">
        <f t="shared" si="26"/>
        <v>770944</v>
      </c>
      <c r="BK49" s="18">
        <v>0</v>
      </c>
      <c r="BL49" s="18">
        <f t="shared" si="27"/>
        <v>0</v>
      </c>
      <c r="BM49" s="18">
        <v>0</v>
      </c>
      <c r="BN49" s="18">
        <f t="shared" si="28"/>
        <v>0</v>
      </c>
      <c r="BO49" s="18">
        <v>0</v>
      </c>
      <c r="BP49" s="18">
        <f t="shared" si="29"/>
        <v>0</v>
      </c>
      <c r="BQ49" s="18">
        <v>0</v>
      </c>
      <c r="BR49" s="18">
        <f t="shared" si="30"/>
        <v>0</v>
      </c>
      <c r="BS49" s="18">
        <v>0</v>
      </c>
      <c r="BT49" s="18">
        <f t="shared" si="31"/>
        <v>0</v>
      </c>
      <c r="BU49" s="18">
        <v>0</v>
      </c>
      <c r="BV49" s="18">
        <f t="shared" si="32"/>
        <v>0</v>
      </c>
      <c r="BW49" s="18">
        <v>0</v>
      </c>
      <c r="BX49" s="18">
        <f t="shared" si="33"/>
        <v>0</v>
      </c>
      <c r="BY49" s="18">
        <v>0</v>
      </c>
      <c r="BZ49" s="18">
        <f t="shared" si="34"/>
        <v>0</v>
      </c>
      <c r="CA49" s="18">
        <v>0</v>
      </c>
      <c r="CB49" s="18">
        <f t="shared" si="35"/>
        <v>0</v>
      </c>
      <c r="CC49" s="18">
        <v>0</v>
      </c>
      <c r="CD49" s="18">
        <f t="shared" si="36"/>
        <v>0</v>
      </c>
      <c r="CE49" s="17">
        <f t="shared" si="40"/>
        <v>4</v>
      </c>
      <c r="CF49" s="17">
        <f t="shared" si="40"/>
        <v>770944</v>
      </c>
      <c r="CG49" s="17">
        <f t="shared" si="38"/>
        <v>5</v>
      </c>
      <c r="CH49" s="28">
        <f t="shared" si="38"/>
        <v>915521</v>
      </c>
    </row>
    <row r="50" spans="1:86" x14ac:dyDescent="0.2">
      <c r="A50" s="66"/>
      <c r="B50" s="66"/>
      <c r="C50" s="66"/>
      <c r="D50" s="22" t="s">
        <v>152</v>
      </c>
      <c r="E50" s="21" t="s">
        <v>141</v>
      </c>
      <c r="F50" s="32">
        <f>F30</f>
        <v>58300</v>
      </c>
      <c r="G50" s="32">
        <f>G30</f>
        <v>69119</v>
      </c>
      <c r="H50" s="32">
        <f>H30</f>
        <v>92144</v>
      </c>
      <c r="I50" s="16">
        <v>0</v>
      </c>
      <c r="J50" s="17">
        <f t="shared" si="0"/>
        <v>0</v>
      </c>
      <c r="K50" s="16">
        <v>0</v>
      </c>
      <c r="L50" s="17">
        <f t="shared" si="1"/>
        <v>0</v>
      </c>
      <c r="M50" s="16">
        <v>0</v>
      </c>
      <c r="N50" s="17">
        <f t="shared" si="2"/>
        <v>0</v>
      </c>
      <c r="O50" s="16">
        <v>0</v>
      </c>
      <c r="P50" s="17">
        <f t="shared" si="3"/>
        <v>0</v>
      </c>
      <c r="Q50" s="16">
        <v>0</v>
      </c>
      <c r="R50" s="17">
        <f t="shared" si="4"/>
        <v>0</v>
      </c>
      <c r="S50" s="16">
        <v>0</v>
      </c>
      <c r="T50" s="17">
        <f t="shared" si="5"/>
        <v>0</v>
      </c>
      <c r="U50" s="16">
        <f t="shared" si="6"/>
        <v>0</v>
      </c>
      <c r="V50" s="17">
        <f t="shared" si="6"/>
        <v>0</v>
      </c>
      <c r="W50" s="16">
        <v>0</v>
      </c>
      <c r="X50" s="17">
        <f t="shared" si="7"/>
        <v>0</v>
      </c>
      <c r="Y50" s="17">
        <v>0</v>
      </c>
      <c r="Z50" s="17">
        <f t="shared" si="8"/>
        <v>0</v>
      </c>
      <c r="AA50" s="17">
        <v>0</v>
      </c>
      <c r="AB50" s="17">
        <f t="shared" si="9"/>
        <v>0</v>
      </c>
      <c r="AC50" s="17">
        <v>23</v>
      </c>
      <c r="AD50" s="17">
        <f t="shared" si="10"/>
        <v>1589737</v>
      </c>
      <c r="AE50" s="17">
        <v>0</v>
      </c>
      <c r="AF50" s="17">
        <f t="shared" si="11"/>
        <v>0</v>
      </c>
      <c r="AG50" s="17">
        <v>0</v>
      </c>
      <c r="AH50" s="17">
        <f t="shared" si="12"/>
        <v>0</v>
      </c>
      <c r="AI50" s="17">
        <v>0</v>
      </c>
      <c r="AJ50" s="17">
        <f t="shared" si="13"/>
        <v>0</v>
      </c>
      <c r="AK50" s="17">
        <v>0</v>
      </c>
      <c r="AL50" s="17">
        <f t="shared" si="14"/>
        <v>0</v>
      </c>
      <c r="AM50" s="17">
        <v>0</v>
      </c>
      <c r="AN50" s="17">
        <f t="shared" si="15"/>
        <v>0</v>
      </c>
      <c r="AO50" s="17">
        <v>0</v>
      </c>
      <c r="AP50" s="17">
        <f t="shared" si="16"/>
        <v>0</v>
      </c>
      <c r="AQ50" s="17">
        <v>0</v>
      </c>
      <c r="AR50" s="17">
        <f t="shared" si="17"/>
        <v>0</v>
      </c>
      <c r="AS50" s="17">
        <v>0</v>
      </c>
      <c r="AT50" s="17">
        <f t="shared" si="18"/>
        <v>0</v>
      </c>
      <c r="AU50" s="17">
        <f t="shared" si="19"/>
        <v>23</v>
      </c>
      <c r="AV50" s="17">
        <f t="shared" si="19"/>
        <v>1589737</v>
      </c>
      <c r="AW50" s="18">
        <v>0</v>
      </c>
      <c r="AX50" s="18">
        <f t="shared" si="20"/>
        <v>0</v>
      </c>
      <c r="AY50" s="18">
        <v>0</v>
      </c>
      <c r="AZ50" s="18">
        <f t="shared" si="21"/>
        <v>0</v>
      </c>
      <c r="BA50" s="18">
        <v>0</v>
      </c>
      <c r="BB50" s="18">
        <f t="shared" si="22"/>
        <v>0</v>
      </c>
      <c r="BC50" s="18">
        <v>0</v>
      </c>
      <c r="BD50" s="18">
        <f t="shared" si="23"/>
        <v>0</v>
      </c>
      <c r="BE50" s="18">
        <v>0</v>
      </c>
      <c r="BF50" s="18">
        <f t="shared" si="24"/>
        <v>0</v>
      </c>
      <c r="BG50" s="18">
        <v>0</v>
      </c>
      <c r="BH50" s="18">
        <f t="shared" si="25"/>
        <v>0</v>
      </c>
      <c r="BI50" s="18">
        <v>33</v>
      </c>
      <c r="BJ50" s="18">
        <f t="shared" si="26"/>
        <v>3040752</v>
      </c>
      <c r="BK50" s="18">
        <v>0</v>
      </c>
      <c r="BL50" s="18">
        <f t="shared" si="27"/>
        <v>0</v>
      </c>
      <c r="BM50" s="18">
        <v>0</v>
      </c>
      <c r="BN50" s="18">
        <f t="shared" si="28"/>
        <v>0</v>
      </c>
      <c r="BO50" s="18">
        <v>0</v>
      </c>
      <c r="BP50" s="18">
        <f t="shared" si="29"/>
        <v>0</v>
      </c>
      <c r="BQ50" s="18">
        <v>0</v>
      </c>
      <c r="BR50" s="18">
        <f t="shared" si="30"/>
        <v>0</v>
      </c>
      <c r="BS50" s="18">
        <v>41</v>
      </c>
      <c r="BT50" s="18">
        <f t="shared" si="31"/>
        <v>3777904</v>
      </c>
      <c r="BU50" s="18">
        <v>0</v>
      </c>
      <c r="BV50" s="18">
        <f t="shared" si="32"/>
        <v>0</v>
      </c>
      <c r="BW50" s="18">
        <v>0</v>
      </c>
      <c r="BX50" s="18">
        <f t="shared" si="33"/>
        <v>0</v>
      </c>
      <c r="BY50" s="18">
        <v>0</v>
      </c>
      <c r="BZ50" s="18">
        <f t="shared" si="34"/>
        <v>0</v>
      </c>
      <c r="CA50" s="18">
        <v>0</v>
      </c>
      <c r="CB50" s="18">
        <f t="shared" si="35"/>
        <v>0</v>
      </c>
      <c r="CC50" s="18">
        <v>0</v>
      </c>
      <c r="CD50" s="18">
        <f t="shared" si="36"/>
        <v>0</v>
      </c>
      <c r="CE50" s="17">
        <f t="shared" si="40"/>
        <v>74</v>
      </c>
      <c r="CF50" s="17">
        <f t="shared" si="40"/>
        <v>6818656</v>
      </c>
      <c r="CG50" s="17">
        <f t="shared" si="38"/>
        <v>97</v>
      </c>
      <c r="CH50" s="28">
        <f t="shared" si="38"/>
        <v>8408393</v>
      </c>
    </row>
    <row r="51" spans="1:86" x14ac:dyDescent="0.2">
      <c r="A51" s="66" t="s">
        <v>137</v>
      </c>
      <c r="B51" s="66" t="s">
        <v>154</v>
      </c>
      <c r="C51" s="67" t="s">
        <v>139</v>
      </c>
      <c r="D51" s="67"/>
      <c r="E51" s="19" t="s">
        <v>140</v>
      </c>
      <c r="F51" s="16"/>
      <c r="G51" s="16"/>
      <c r="H51" s="16"/>
      <c r="I51" s="16">
        <v>0</v>
      </c>
      <c r="J51" s="17">
        <f t="shared" si="0"/>
        <v>0</v>
      </c>
      <c r="K51" s="16">
        <v>0</v>
      </c>
      <c r="L51" s="17">
        <f t="shared" si="1"/>
        <v>0</v>
      </c>
      <c r="M51" s="16">
        <v>81</v>
      </c>
      <c r="N51" s="17">
        <f t="shared" si="2"/>
        <v>0</v>
      </c>
      <c r="O51" s="16">
        <v>0</v>
      </c>
      <c r="P51" s="17">
        <f t="shared" si="3"/>
        <v>0</v>
      </c>
      <c r="Q51" s="16">
        <v>0</v>
      </c>
      <c r="R51" s="17">
        <f t="shared" si="4"/>
        <v>0</v>
      </c>
      <c r="S51" s="16">
        <v>0</v>
      </c>
      <c r="T51" s="17">
        <f t="shared" si="5"/>
        <v>0</v>
      </c>
      <c r="U51" s="16">
        <f t="shared" si="6"/>
        <v>81</v>
      </c>
      <c r="V51" s="17">
        <f t="shared" si="6"/>
        <v>0</v>
      </c>
      <c r="W51" s="16">
        <v>0</v>
      </c>
      <c r="X51" s="17">
        <f t="shared" si="7"/>
        <v>0</v>
      </c>
      <c r="Y51" s="17">
        <v>43</v>
      </c>
      <c r="Z51" s="17">
        <f t="shared" si="8"/>
        <v>0</v>
      </c>
      <c r="AA51" s="17">
        <v>0</v>
      </c>
      <c r="AB51" s="17">
        <f t="shared" si="9"/>
        <v>0</v>
      </c>
      <c r="AC51" s="17">
        <v>0</v>
      </c>
      <c r="AD51" s="17">
        <f t="shared" si="10"/>
        <v>0</v>
      </c>
      <c r="AE51" s="17">
        <v>17</v>
      </c>
      <c r="AF51" s="17">
        <f t="shared" si="11"/>
        <v>0</v>
      </c>
      <c r="AG51" s="17">
        <v>33</v>
      </c>
      <c r="AH51" s="17">
        <f t="shared" si="12"/>
        <v>0</v>
      </c>
      <c r="AI51" s="17">
        <v>0</v>
      </c>
      <c r="AJ51" s="17">
        <f t="shared" si="13"/>
        <v>0</v>
      </c>
      <c r="AK51" s="17">
        <v>0</v>
      </c>
      <c r="AL51" s="17">
        <f t="shared" si="14"/>
        <v>0</v>
      </c>
      <c r="AM51" s="17">
        <v>19</v>
      </c>
      <c r="AN51" s="17">
        <f t="shared" si="15"/>
        <v>0</v>
      </c>
      <c r="AO51" s="17">
        <v>0</v>
      </c>
      <c r="AP51" s="17">
        <f t="shared" si="16"/>
        <v>0</v>
      </c>
      <c r="AQ51" s="17">
        <v>0</v>
      </c>
      <c r="AR51" s="17">
        <f t="shared" si="17"/>
        <v>0</v>
      </c>
      <c r="AS51" s="17">
        <v>0</v>
      </c>
      <c r="AT51" s="17">
        <f t="shared" si="18"/>
        <v>0</v>
      </c>
      <c r="AU51" s="17">
        <f t="shared" si="19"/>
        <v>112</v>
      </c>
      <c r="AV51" s="17">
        <f t="shared" si="19"/>
        <v>0</v>
      </c>
      <c r="AW51" s="18">
        <v>0</v>
      </c>
      <c r="AX51" s="18">
        <f t="shared" si="20"/>
        <v>0</v>
      </c>
      <c r="AY51" s="18">
        <v>20</v>
      </c>
      <c r="AZ51" s="18">
        <f t="shared" si="21"/>
        <v>0</v>
      </c>
      <c r="BA51" s="18">
        <v>0</v>
      </c>
      <c r="BB51" s="18">
        <f t="shared" si="22"/>
        <v>0</v>
      </c>
      <c r="BC51" s="18">
        <v>0</v>
      </c>
      <c r="BD51" s="18">
        <f t="shared" si="23"/>
        <v>0</v>
      </c>
      <c r="BE51" s="18">
        <v>8</v>
      </c>
      <c r="BF51" s="18">
        <f t="shared" si="24"/>
        <v>0</v>
      </c>
      <c r="BG51" s="18">
        <v>0</v>
      </c>
      <c r="BH51" s="18">
        <f t="shared" si="25"/>
        <v>0</v>
      </c>
      <c r="BI51" s="18">
        <v>0</v>
      </c>
      <c r="BJ51" s="18">
        <f t="shared" si="26"/>
        <v>0</v>
      </c>
      <c r="BK51" s="18">
        <v>0</v>
      </c>
      <c r="BL51" s="18">
        <f t="shared" si="27"/>
        <v>0</v>
      </c>
      <c r="BM51" s="18">
        <v>0</v>
      </c>
      <c r="BN51" s="18">
        <f t="shared" si="28"/>
        <v>0</v>
      </c>
      <c r="BO51" s="18">
        <v>0</v>
      </c>
      <c r="BP51" s="18">
        <f t="shared" si="29"/>
        <v>0</v>
      </c>
      <c r="BQ51" s="18">
        <v>0</v>
      </c>
      <c r="BR51" s="18">
        <f t="shared" si="30"/>
        <v>0</v>
      </c>
      <c r="BS51" s="18">
        <v>0</v>
      </c>
      <c r="BT51" s="18">
        <f t="shared" si="31"/>
        <v>0</v>
      </c>
      <c r="BU51" s="18">
        <v>3</v>
      </c>
      <c r="BV51" s="18">
        <f t="shared" si="32"/>
        <v>0</v>
      </c>
      <c r="BW51" s="18">
        <v>0</v>
      </c>
      <c r="BX51" s="18">
        <f t="shared" si="33"/>
        <v>0</v>
      </c>
      <c r="BY51" s="18">
        <v>0</v>
      </c>
      <c r="BZ51" s="18">
        <f t="shared" si="34"/>
        <v>0</v>
      </c>
      <c r="CA51" s="18">
        <v>0</v>
      </c>
      <c r="CB51" s="18">
        <f t="shared" si="35"/>
        <v>0</v>
      </c>
      <c r="CC51" s="18">
        <v>38</v>
      </c>
      <c r="CD51" s="18">
        <f t="shared" si="36"/>
        <v>0</v>
      </c>
      <c r="CE51" s="17">
        <f t="shared" si="40"/>
        <v>69</v>
      </c>
      <c r="CF51" s="17">
        <f t="shared" si="40"/>
        <v>0</v>
      </c>
      <c r="CG51" s="17">
        <f t="shared" si="38"/>
        <v>262</v>
      </c>
      <c r="CH51" s="28">
        <f t="shared" si="38"/>
        <v>0</v>
      </c>
    </row>
    <row r="52" spans="1:86" x14ac:dyDescent="0.2">
      <c r="A52" s="66"/>
      <c r="B52" s="66"/>
      <c r="C52" s="67"/>
      <c r="D52" s="67"/>
      <c r="E52" s="19" t="s">
        <v>141</v>
      </c>
      <c r="F52" s="32">
        <v>59614</v>
      </c>
      <c r="G52" s="32">
        <v>70654</v>
      </c>
      <c r="H52" s="32">
        <v>94163</v>
      </c>
      <c r="I52" s="16">
        <v>0</v>
      </c>
      <c r="J52" s="17">
        <f t="shared" si="0"/>
        <v>0</v>
      </c>
      <c r="K52" s="16">
        <v>0</v>
      </c>
      <c r="L52" s="17">
        <f t="shared" si="1"/>
        <v>0</v>
      </c>
      <c r="M52" s="16">
        <v>1823</v>
      </c>
      <c r="N52" s="17">
        <f t="shared" si="2"/>
        <v>108676322</v>
      </c>
      <c r="O52" s="16">
        <v>0</v>
      </c>
      <c r="P52" s="17">
        <f t="shared" si="3"/>
        <v>0</v>
      </c>
      <c r="Q52" s="16">
        <v>0</v>
      </c>
      <c r="R52" s="17">
        <f t="shared" si="4"/>
        <v>0</v>
      </c>
      <c r="S52" s="16">
        <v>0</v>
      </c>
      <c r="T52" s="17">
        <f t="shared" si="5"/>
        <v>0</v>
      </c>
      <c r="U52" s="16">
        <f t="shared" si="6"/>
        <v>1823</v>
      </c>
      <c r="V52" s="17">
        <f t="shared" si="6"/>
        <v>108676322</v>
      </c>
      <c r="W52" s="16">
        <v>0</v>
      </c>
      <c r="X52" s="17">
        <f t="shared" si="7"/>
        <v>0</v>
      </c>
      <c r="Y52" s="17">
        <v>823</v>
      </c>
      <c r="Z52" s="17">
        <f t="shared" si="8"/>
        <v>58148242</v>
      </c>
      <c r="AA52" s="17">
        <v>0</v>
      </c>
      <c r="AB52" s="17">
        <f t="shared" si="9"/>
        <v>0</v>
      </c>
      <c r="AC52" s="17">
        <v>0</v>
      </c>
      <c r="AD52" s="17">
        <f t="shared" si="10"/>
        <v>0</v>
      </c>
      <c r="AE52" s="17">
        <v>366</v>
      </c>
      <c r="AF52" s="17">
        <f t="shared" si="11"/>
        <v>25859364</v>
      </c>
      <c r="AG52" s="17">
        <v>677</v>
      </c>
      <c r="AH52" s="17">
        <f t="shared" si="12"/>
        <v>47832758</v>
      </c>
      <c r="AI52" s="17">
        <v>0</v>
      </c>
      <c r="AJ52" s="17">
        <f t="shared" si="13"/>
        <v>0</v>
      </c>
      <c r="AK52" s="17">
        <v>0</v>
      </c>
      <c r="AL52" s="17">
        <f t="shared" si="14"/>
        <v>0</v>
      </c>
      <c r="AM52" s="17">
        <v>398</v>
      </c>
      <c r="AN52" s="17">
        <f t="shared" si="15"/>
        <v>28120292</v>
      </c>
      <c r="AO52" s="17">
        <v>0</v>
      </c>
      <c r="AP52" s="17">
        <f t="shared" si="16"/>
        <v>0</v>
      </c>
      <c r="AQ52" s="17">
        <v>0</v>
      </c>
      <c r="AR52" s="17">
        <f t="shared" si="17"/>
        <v>0</v>
      </c>
      <c r="AS52" s="17">
        <v>0</v>
      </c>
      <c r="AT52" s="17">
        <f t="shared" si="18"/>
        <v>0</v>
      </c>
      <c r="AU52" s="17">
        <f t="shared" si="19"/>
        <v>2264</v>
      </c>
      <c r="AV52" s="17">
        <f t="shared" si="19"/>
        <v>159960656</v>
      </c>
      <c r="AW52" s="18">
        <v>0</v>
      </c>
      <c r="AX52" s="18">
        <f t="shared" si="20"/>
        <v>0</v>
      </c>
      <c r="AY52" s="18">
        <v>337</v>
      </c>
      <c r="AZ52" s="18">
        <f t="shared" si="21"/>
        <v>31732931</v>
      </c>
      <c r="BA52" s="18">
        <v>0</v>
      </c>
      <c r="BB52" s="18">
        <f t="shared" si="22"/>
        <v>0</v>
      </c>
      <c r="BC52" s="18">
        <v>0</v>
      </c>
      <c r="BD52" s="18">
        <f t="shared" si="23"/>
        <v>0</v>
      </c>
      <c r="BE52" s="18">
        <v>186</v>
      </c>
      <c r="BF52" s="18">
        <f t="shared" si="24"/>
        <v>17514318</v>
      </c>
      <c r="BG52" s="18">
        <v>0</v>
      </c>
      <c r="BH52" s="18">
        <f t="shared" si="25"/>
        <v>0</v>
      </c>
      <c r="BI52" s="18">
        <v>0</v>
      </c>
      <c r="BJ52" s="18">
        <f t="shared" si="26"/>
        <v>0</v>
      </c>
      <c r="BK52" s="18">
        <v>0</v>
      </c>
      <c r="BL52" s="18">
        <f t="shared" si="27"/>
        <v>0</v>
      </c>
      <c r="BM52" s="18">
        <v>0</v>
      </c>
      <c r="BN52" s="18">
        <f t="shared" si="28"/>
        <v>0</v>
      </c>
      <c r="BO52" s="18">
        <v>0</v>
      </c>
      <c r="BP52" s="18">
        <f t="shared" si="29"/>
        <v>0</v>
      </c>
      <c r="BQ52" s="18">
        <v>0</v>
      </c>
      <c r="BR52" s="18">
        <f t="shared" si="30"/>
        <v>0</v>
      </c>
      <c r="BS52" s="18">
        <v>0</v>
      </c>
      <c r="BT52" s="18">
        <f t="shared" si="31"/>
        <v>0</v>
      </c>
      <c r="BU52" s="18">
        <v>60</v>
      </c>
      <c r="BV52" s="18">
        <f t="shared" si="32"/>
        <v>5649780</v>
      </c>
      <c r="BW52" s="18">
        <v>0</v>
      </c>
      <c r="BX52" s="18">
        <f t="shared" si="33"/>
        <v>0</v>
      </c>
      <c r="BY52" s="18">
        <v>0</v>
      </c>
      <c r="BZ52" s="18">
        <f t="shared" si="34"/>
        <v>0</v>
      </c>
      <c r="CA52" s="18">
        <v>0</v>
      </c>
      <c r="CB52" s="18">
        <f t="shared" si="35"/>
        <v>0</v>
      </c>
      <c r="CC52" s="18">
        <v>749</v>
      </c>
      <c r="CD52" s="18">
        <f t="shared" si="36"/>
        <v>70528087</v>
      </c>
      <c r="CE52" s="17">
        <f t="shared" si="40"/>
        <v>1332</v>
      </c>
      <c r="CF52" s="17">
        <f t="shared" si="40"/>
        <v>125425116</v>
      </c>
      <c r="CG52" s="17">
        <f t="shared" si="38"/>
        <v>5419</v>
      </c>
      <c r="CH52" s="28">
        <f t="shared" si="38"/>
        <v>394062094</v>
      </c>
    </row>
    <row r="53" spans="1:86" x14ac:dyDescent="0.2">
      <c r="A53" s="66"/>
      <c r="B53" s="66"/>
      <c r="C53" s="67" t="s">
        <v>142</v>
      </c>
      <c r="D53" s="67"/>
      <c r="E53" s="19" t="s">
        <v>141</v>
      </c>
      <c r="F53" s="32">
        <f>ROUND(F52*1.15,0)</f>
        <v>68556</v>
      </c>
      <c r="G53" s="32">
        <f>ROUND(G52*1.15,0)</f>
        <v>81252</v>
      </c>
      <c r="H53" s="32">
        <f>ROUND(H52*1.15,0)</f>
        <v>108287</v>
      </c>
      <c r="I53" s="16">
        <v>0</v>
      </c>
      <c r="J53" s="17">
        <f t="shared" si="0"/>
        <v>0</v>
      </c>
      <c r="K53" s="16">
        <v>0</v>
      </c>
      <c r="L53" s="17">
        <f t="shared" si="1"/>
        <v>0</v>
      </c>
      <c r="M53" s="16">
        <v>14</v>
      </c>
      <c r="N53" s="17">
        <f t="shared" si="2"/>
        <v>959784</v>
      </c>
      <c r="O53" s="16">
        <v>0</v>
      </c>
      <c r="P53" s="17">
        <f t="shared" si="3"/>
        <v>0</v>
      </c>
      <c r="Q53" s="16">
        <v>0</v>
      </c>
      <c r="R53" s="17">
        <f t="shared" si="4"/>
        <v>0</v>
      </c>
      <c r="S53" s="16">
        <v>0</v>
      </c>
      <c r="T53" s="17">
        <f t="shared" si="5"/>
        <v>0</v>
      </c>
      <c r="U53" s="16">
        <f t="shared" si="6"/>
        <v>14</v>
      </c>
      <c r="V53" s="17">
        <f t="shared" si="6"/>
        <v>959784</v>
      </c>
      <c r="W53" s="16">
        <v>0</v>
      </c>
      <c r="X53" s="17">
        <f t="shared" si="7"/>
        <v>0</v>
      </c>
      <c r="Y53" s="17">
        <v>4</v>
      </c>
      <c r="Z53" s="17">
        <f t="shared" si="8"/>
        <v>325008</v>
      </c>
      <c r="AA53" s="17">
        <v>0</v>
      </c>
      <c r="AB53" s="17">
        <f t="shared" si="9"/>
        <v>0</v>
      </c>
      <c r="AC53" s="17">
        <v>0</v>
      </c>
      <c r="AD53" s="17">
        <f t="shared" si="10"/>
        <v>0</v>
      </c>
      <c r="AE53" s="17">
        <v>0</v>
      </c>
      <c r="AF53" s="17">
        <f t="shared" si="11"/>
        <v>0</v>
      </c>
      <c r="AG53" s="17">
        <v>0</v>
      </c>
      <c r="AH53" s="17">
        <f t="shared" si="12"/>
        <v>0</v>
      </c>
      <c r="AI53" s="17">
        <v>0</v>
      </c>
      <c r="AJ53" s="17">
        <f t="shared" si="13"/>
        <v>0</v>
      </c>
      <c r="AK53" s="17">
        <v>0</v>
      </c>
      <c r="AL53" s="17">
        <f t="shared" si="14"/>
        <v>0</v>
      </c>
      <c r="AM53" s="17">
        <v>5</v>
      </c>
      <c r="AN53" s="17">
        <f t="shared" si="15"/>
        <v>406260</v>
      </c>
      <c r="AO53" s="17">
        <v>0</v>
      </c>
      <c r="AP53" s="17">
        <f t="shared" si="16"/>
        <v>0</v>
      </c>
      <c r="AQ53" s="17">
        <v>0</v>
      </c>
      <c r="AR53" s="17">
        <f t="shared" si="17"/>
        <v>0</v>
      </c>
      <c r="AS53" s="17">
        <v>0</v>
      </c>
      <c r="AT53" s="17">
        <f t="shared" si="18"/>
        <v>0</v>
      </c>
      <c r="AU53" s="17">
        <f t="shared" si="19"/>
        <v>9</v>
      </c>
      <c r="AV53" s="17">
        <f t="shared" si="19"/>
        <v>731268</v>
      </c>
      <c r="AW53" s="18">
        <v>0</v>
      </c>
      <c r="AX53" s="18">
        <f t="shared" si="20"/>
        <v>0</v>
      </c>
      <c r="AY53" s="18">
        <v>1</v>
      </c>
      <c r="AZ53" s="18">
        <f t="shared" si="21"/>
        <v>108287</v>
      </c>
      <c r="BA53" s="18">
        <v>0</v>
      </c>
      <c r="BB53" s="18">
        <f t="shared" si="22"/>
        <v>0</v>
      </c>
      <c r="BC53" s="18">
        <v>0</v>
      </c>
      <c r="BD53" s="18">
        <f t="shared" si="23"/>
        <v>0</v>
      </c>
      <c r="BE53" s="18">
        <v>1</v>
      </c>
      <c r="BF53" s="18">
        <f t="shared" si="24"/>
        <v>108287</v>
      </c>
      <c r="BG53" s="18">
        <v>0</v>
      </c>
      <c r="BH53" s="18">
        <f t="shared" si="25"/>
        <v>0</v>
      </c>
      <c r="BI53" s="18">
        <v>0</v>
      </c>
      <c r="BJ53" s="18">
        <f t="shared" si="26"/>
        <v>0</v>
      </c>
      <c r="BK53" s="18">
        <v>0</v>
      </c>
      <c r="BL53" s="18">
        <f t="shared" si="27"/>
        <v>0</v>
      </c>
      <c r="BM53" s="18">
        <v>0</v>
      </c>
      <c r="BN53" s="18">
        <f t="shared" si="28"/>
        <v>0</v>
      </c>
      <c r="BO53" s="18">
        <v>0</v>
      </c>
      <c r="BP53" s="18">
        <f t="shared" si="29"/>
        <v>0</v>
      </c>
      <c r="BQ53" s="18">
        <v>0</v>
      </c>
      <c r="BR53" s="18">
        <f t="shared" si="30"/>
        <v>0</v>
      </c>
      <c r="BS53" s="18">
        <v>0</v>
      </c>
      <c r="BT53" s="18">
        <f t="shared" si="31"/>
        <v>0</v>
      </c>
      <c r="BU53" s="18">
        <v>0</v>
      </c>
      <c r="BV53" s="18">
        <f t="shared" si="32"/>
        <v>0</v>
      </c>
      <c r="BW53" s="18">
        <v>0</v>
      </c>
      <c r="BX53" s="18">
        <f t="shared" si="33"/>
        <v>0</v>
      </c>
      <c r="BY53" s="18">
        <v>0</v>
      </c>
      <c r="BZ53" s="18">
        <f t="shared" si="34"/>
        <v>0</v>
      </c>
      <c r="CA53" s="18">
        <v>0</v>
      </c>
      <c r="CB53" s="18">
        <f t="shared" si="35"/>
        <v>0</v>
      </c>
      <c r="CC53" s="18">
        <v>10</v>
      </c>
      <c r="CD53" s="18">
        <f t="shared" si="36"/>
        <v>1082870</v>
      </c>
      <c r="CE53" s="17">
        <f t="shared" si="40"/>
        <v>12</v>
      </c>
      <c r="CF53" s="17">
        <f t="shared" si="40"/>
        <v>1299444</v>
      </c>
      <c r="CG53" s="17">
        <f t="shared" si="38"/>
        <v>35</v>
      </c>
      <c r="CH53" s="28">
        <f t="shared" si="38"/>
        <v>2990496</v>
      </c>
    </row>
    <row r="54" spans="1:86" x14ac:dyDescent="0.2">
      <c r="A54" s="66"/>
      <c r="B54" s="66"/>
      <c r="C54" s="67" t="s">
        <v>143</v>
      </c>
      <c r="D54" s="67"/>
      <c r="E54" s="19" t="s">
        <v>140</v>
      </c>
      <c r="F54" s="32"/>
      <c r="G54" s="32"/>
      <c r="H54" s="32"/>
      <c r="I54" s="16">
        <v>0</v>
      </c>
      <c r="J54" s="17">
        <f t="shared" si="0"/>
        <v>0</v>
      </c>
      <c r="K54" s="16">
        <v>0</v>
      </c>
      <c r="L54" s="17">
        <f t="shared" si="1"/>
        <v>0</v>
      </c>
      <c r="M54" s="16">
        <v>2</v>
      </c>
      <c r="N54" s="17">
        <f t="shared" si="2"/>
        <v>0</v>
      </c>
      <c r="O54" s="16">
        <v>0</v>
      </c>
      <c r="P54" s="17">
        <f t="shared" si="3"/>
        <v>0</v>
      </c>
      <c r="Q54" s="16">
        <v>0</v>
      </c>
      <c r="R54" s="17">
        <f t="shared" si="4"/>
        <v>0</v>
      </c>
      <c r="S54" s="16">
        <v>0</v>
      </c>
      <c r="T54" s="17">
        <f t="shared" si="5"/>
        <v>0</v>
      </c>
      <c r="U54" s="16">
        <f t="shared" si="6"/>
        <v>2</v>
      </c>
      <c r="V54" s="17">
        <f t="shared" si="6"/>
        <v>0</v>
      </c>
      <c r="W54" s="16">
        <v>0</v>
      </c>
      <c r="X54" s="17">
        <f t="shared" si="7"/>
        <v>0</v>
      </c>
      <c r="Y54" s="17">
        <v>2</v>
      </c>
      <c r="Z54" s="17">
        <f t="shared" si="8"/>
        <v>0</v>
      </c>
      <c r="AA54" s="17">
        <v>0</v>
      </c>
      <c r="AB54" s="17">
        <f t="shared" si="9"/>
        <v>0</v>
      </c>
      <c r="AC54" s="17">
        <v>0</v>
      </c>
      <c r="AD54" s="17">
        <f t="shared" si="10"/>
        <v>0</v>
      </c>
      <c r="AE54" s="17">
        <v>0</v>
      </c>
      <c r="AF54" s="17">
        <f t="shared" si="11"/>
        <v>0</v>
      </c>
      <c r="AG54" s="17">
        <v>0</v>
      </c>
      <c r="AH54" s="17">
        <f t="shared" si="12"/>
        <v>0</v>
      </c>
      <c r="AI54" s="17">
        <v>0</v>
      </c>
      <c r="AJ54" s="17">
        <f t="shared" si="13"/>
        <v>0</v>
      </c>
      <c r="AK54" s="17">
        <v>0</v>
      </c>
      <c r="AL54" s="17">
        <f t="shared" si="14"/>
        <v>0</v>
      </c>
      <c r="AM54" s="17">
        <v>0</v>
      </c>
      <c r="AN54" s="17">
        <f t="shared" si="15"/>
        <v>0</v>
      </c>
      <c r="AO54" s="17">
        <v>0</v>
      </c>
      <c r="AP54" s="17">
        <f t="shared" si="16"/>
        <v>0</v>
      </c>
      <c r="AQ54" s="17">
        <v>0</v>
      </c>
      <c r="AR54" s="17">
        <f t="shared" si="17"/>
        <v>0</v>
      </c>
      <c r="AS54" s="17">
        <v>0</v>
      </c>
      <c r="AT54" s="17">
        <f t="shared" si="18"/>
        <v>0</v>
      </c>
      <c r="AU54" s="17">
        <f t="shared" si="19"/>
        <v>2</v>
      </c>
      <c r="AV54" s="17">
        <f t="shared" si="19"/>
        <v>0</v>
      </c>
      <c r="AW54" s="18">
        <v>0</v>
      </c>
      <c r="AX54" s="18">
        <f t="shared" si="20"/>
        <v>0</v>
      </c>
      <c r="AY54" s="18">
        <v>11</v>
      </c>
      <c r="AZ54" s="18">
        <f t="shared" si="21"/>
        <v>0</v>
      </c>
      <c r="BA54" s="18">
        <v>0</v>
      </c>
      <c r="BB54" s="18">
        <f t="shared" si="22"/>
        <v>0</v>
      </c>
      <c r="BC54" s="18">
        <v>0</v>
      </c>
      <c r="BD54" s="18">
        <f t="shared" si="23"/>
        <v>0</v>
      </c>
      <c r="BE54" s="18">
        <v>1</v>
      </c>
      <c r="BF54" s="18">
        <f t="shared" si="24"/>
        <v>0</v>
      </c>
      <c r="BG54" s="18">
        <v>0</v>
      </c>
      <c r="BH54" s="18">
        <f t="shared" si="25"/>
        <v>0</v>
      </c>
      <c r="BI54" s="18">
        <v>0</v>
      </c>
      <c r="BJ54" s="18">
        <f t="shared" si="26"/>
        <v>0</v>
      </c>
      <c r="BK54" s="18">
        <v>0</v>
      </c>
      <c r="BL54" s="18">
        <f t="shared" si="27"/>
        <v>0</v>
      </c>
      <c r="BM54" s="18">
        <v>0</v>
      </c>
      <c r="BN54" s="18">
        <f t="shared" si="28"/>
        <v>0</v>
      </c>
      <c r="BO54" s="18">
        <v>0</v>
      </c>
      <c r="BP54" s="18">
        <f t="shared" si="29"/>
        <v>0</v>
      </c>
      <c r="BQ54" s="18">
        <v>0</v>
      </c>
      <c r="BR54" s="18">
        <f t="shared" si="30"/>
        <v>0</v>
      </c>
      <c r="BS54" s="18">
        <v>2</v>
      </c>
      <c r="BT54" s="18">
        <f t="shared" si="31"/>
        <v>0</v>
      </c>
      <c r="BU54" s="18">
        <v>0</v>
      </c>
      <c r="BV54" s="18">
        <f t="shared" si="32"/>
        <v>0</v>
      </c>
      <c r="BW54" s="18">
        <v>0</v>
      </c>
      <c r="BX54" s="18">
        <f t="shared" si="33"/>
        <v>0</v>
      </c>
      <c r="BY54" s="18">
        <v>0</v>
      </c>
      <c r="BZ54" s="18">
        <f t="shared" si="34"/>
        <v>0</v>
      </c>
      <c r="CA54" s="18">
        <v>1</v>
      </c>
      <c r="CB54" s="18">
        <f t="shared" si="35"/>
        <v>0</v>
      </c>
      <c r="CC54" s="18">
        <v>0</v>
      </c>
      <c r="CD54" s="18">
        <f t="shared" si="36"/>
        <v>0</v>
      </c>
      <c r="CE54" s="17">
        <f t="shared" si="40"/>
        <v>15</v>
      </c>
      <c r="CF54" s="17">
        <f t="shared" si="40"/>
        <v>0</v>
      </c>
      <c r="CG54" s="17">
        <f t="shared" si="38"/>
        <v>19</v>
      </c>
      <c r="CH54" s="28">
        <f t="shared" si="38"/>
        <v>0</v>
      </c>
    </row>
    <row r="55" spans="1:86" x14ac:dyDescent="0.2">
      <c r="A55" s="66"/>
      <c r="B55" s="66"/>
      <c r="C55" s="67"/>
      <c r="D55" s="67"/>
      <c r="E55" s="19" t="s">
        <v>141</v>
      </c>
      <c r="F55" s="32">
        <f>ROUND(F52*1.35,0)</f>
        <v>80479</v>
      </c>
      <c r="G55" s="32">
        <f>ROUND(G52*1.35,0)</f>
        <v>95383</v>
      </c>
      <c r="H55" s="32">
        <f>ROUND(H52*1.35,0)</f>
        <v>127120</v>
      </c>
      <c r="I55" s="16">
        <v>0</v>
      </c>
      <c r="J55" s="17">
        <f t="shared" si="0"/>
        <v>0</v>
      </c>
      <c r="K55" s="16">
        <v>0</v>
      </c>
      <c r="L55" s="17">
        <f t="shared" si="1"/>
        <v>0</v>
      </c>
      <c r="M55" s="16">
        <v>43</v>
      </c>
      <c r="N55" s="17">
        <f t="shared" si="2"/>
        <v>3460597</v>
      </c>
      <c r="O55" s="16">
        <v>0</v>
      </c>
      <c r="P55" s="17">
        <f t="shared" si="3"/>
        <v>0</v>
      </c>
      <c r="Q55" s="16">
        <v>0</v>
      </c>
      <c r="R55" s="17">
        <f t="shared" si="4"/>
        <v>0</v>
      </c>
      <c r="S55" s="16">
        <v>0</v>
      </c>
      <c r="T55" s="17">
        <f t="shared" si="5"/>
        <v>0</v>
      </c>
      <c r="U55" s="16">
        <f t="shared" si="6"/>
        <v>43</v>
      </c>
      <c r="V55" s="17">
        <f t="shared" si="6"/>
        <v>3460597</v>
      </c>
      <c r="W55" s="16">
        <v>0</v>
      </c>
      <c r="X55" s="17">
        <f t="shared" si="7"/>
        <v>0</v>
      </c>
      <c r="Y55" s="17">
        <v>31</v>
      </c>
      <c r="Z55" s="17">
        <f t="shared" si="8"/>
        <v>2956873</v>
      </c>
      <c r="AA55" s="17">
        <v>0</v>
      </c>
      <c r="AB55" s="17">
        <f t="shared" si="9"/>
        <v>0</v>
      </c>
      <c r="AC55" s="17">
        <v>0</v>
      </c>
      <c r="AD55" s="17">
        <f t="shared" si="10"/>
        <v>0</v>
      </c>
      <c r="AE55" s="17">
        <v>0</v>
      </c>
      <c r="AF55" s="17">
        <f t="shared" si="11"/>
        <v>0</v>
      </c>
      <c r="AG55" s="17">
        <v>0</v>
      </c>
      <c r="AH55" s="17">
        <f t="shared" si="12"/>
        <v>0</v>
      </c>
      <c r="AI55" s="17">
        <v>0</v>
      </c>
      <c r="AJ55" s="17">
        <f t="shared" si="13"/>
        <v>0</v>
      </c>
      <c r="AK55" s="17">
        <v>0</v>
      </c>
      <c r="AL55" s="17">
        <f t="shared" si="14"/>
        <v>0</v>
      </c>
      <c r="AM55" s="17">
        <v>0</v>
      </c>
      <c r="AN55" s="17">
        <f t="shared" si="15"/>
        <v>0</v>
      </c>
      <c r="AO55" s="17">
        <v>0</v>
      </c>
      <c r="AP55" s="17">
        <f t="shared" si="16"/>
        <v>0</v>
      </c>
      <c r="AQ55" s="17">
        <v>0</v>
      </c>
      <c r="AR55" s="17">
        <f t="shared" si="17"/>
        <v>0</v>
      </c>
      <c r="AS55" s="17">
        <v>0</v>
      </c>
      <c r="AT55" s="17">
        <f t="shared" si="18"/>
        <v>0</v>
      </c>
      <c r="AU55" s="17">
        <f t="shared" si="19"/>
        <v>31</v>
      </c>
      <c r="AV55" s="17">
        <f t="shared" si="19"/>
        <v>2956873</v>
      </c>
      <c r="AW55" s="18">
        <v>0</v>
      </c>
      <c r="AX55" s="18">
        <f t="shared" si="20"/>
        <v>0</v>
      </c>
      <c r="AY55" s="18">
        <v>127</v>
      </c>
      <c r="AZ55" s="18">
        <f t="shared" si="21"/>
        <v>16144240</v>
      </c>
      <c r="BA55" s="18">
        <v>0</v>
      </c>
      <c r="BB55" s="18">
        <f t="shared" si="22"/>
        <v>0</v>
      </c>
      <c r="BC55" s="18">
        <v>0</v>
      </c>
      <c r="BD55" s="18">
        <f t="shared" si="23"/>
        <v>0</v>
      </c>
      <c r="BE55" s="18">
        <v>16</v>
      </c>
      <c r="BF55" s="18">
        <f t="shared" si="24"/>
        <v>2033920</v>
      </c>
      <c r="BG55" s="18">
        <v>0</v>
      </c>
      <c r="BH55" s="18">
        <f t="shared" si="25"/>
        <v>0</v>
      </c>
      <c r="BI55" s="18">
        <v>0</v>
      </c>
      <c r="BJ55" s="18">
        <f t="shared" si="26"/>
        <v>0</v>
      </c>
      <c r="BK55" s="18">
        <v>0</v>
      </c>
      <c r="BL55" s="18">
        <f t="shared" si="27"/>
        <v>0</v>
      </c>
      <c r="BM55" s="18">
        <v>0</v>
      </c>
      <c r="BN55" s="18">
        <f t="shared" si="28"/>
        <v>0</v>
      </c>
      <c r="BO55" s="18">
        <v>0</v>
      </c>
      <c r="BP55" s="18">
        <f t="shared" si="29"/>
        <v>0</v>
      </c>
      <c r="BQ55" s="18">
        <v>0</v>
      </c>
      <c r="BR55" s="18">
        <f t="shared" si="30"/>
        <v>0</v>
      </c>
      <c r="BS55" s="18">
        <v>26</v>
      </c>
      <c r="BT55" s="18">
        <f t="shared" si="31"/>
        <v>3305120</v>
      </c>
      <c r="BU55" s="18">
        <v>0</v>
      </c>
      <c r="BV55" s="18">
        <f t="shared" si="32"/>
        <v>0</v>
      </c>
      <c r="BW55" s="18">
        <v>0</v>
      </c>
      <c r="BX55" s="18">
        <f t="shared" si="33"/>
        <v>0</v>
      </c>
      <c r="BY55" s="18">
        <v>0</v>
      </c>
      <c r="BZ55" s="18">
        <f t="shared" si="34"/>
        <v>0</v>
      </c>
      <c r="CA55" s="18">
        <v>28</v>
      </c>
      <c r="CB55" s="18">
        <f t="shared" si="35"/>
        <v>3559360</v>
      </c>
      <c r="CC55" s="18">
        <v>0</v>
      </c>
      <c r="CD55" s="18">
        <f t="shared" si="36"/>
        <v>0</v>
      </c>
      <c r="CE55" s="17">
        <f t="shared" si="40"/>
        <v>197</v>
      </c>
      <c r="CF55" s="17">
        <f t="shared" si="40"/>
        <v>25042640</v>
      </c>
      <c r="CG55" s="17">
        <f t="shared" si="38"/>
        <v>271</v>
      </c>
      <c r="CH55" s="28">
        <f t="shared" si="38"/>
        <v>31460110</v>
      </c>
    </row>
    <row r="56" spans="1:86" x14ac:dyDescent="0.2">
      <c r="A56" s="66"/>
      <c r="B56" s="66"/>
      <c r="C56" s="67" t="s">
        <v>142</v>
      </c>
      <c r="D56" s="67"/>
      <c r="E56" s="19" t="s">
        <v>141</v>
      </c>
      <c r="F56" s="32">
        <f>ROUND(F55*1.15,0)</f>
        <v>92551</v>
      </c>
      <c r="G56" s="32">
        <f>ROUND(G55*1.15,0)</f>
        <v>109690</v>
      </c>
      <c r="H56" s="32">
        <f>ROUND(H55*1.15,0)</f>
        <v>146188</v>
      </c>
      <c r="I56" s="16">
        <v>0</v>
      </c>
      <c r="J56" s="17">
        <f t="shared" si="0"/>
        <v>0</v>
      </c>
      <c r="K56" s="16">
        <v>0</v>
      </c>
      <c r="L56" s="17">
        <f t="shared" si="1"/>
        <v>0</v>
      </c>
      <c r="M56" s="16">
        <v>1</v>
      </c>
      <c r="N56" s="17">
        <f t="shared" si="2"/>
        <v>92551</v>
      </c>
      <c r="O56" s="16">
        <v>0</v>
      </c>
      <c r="P56" s="17">
        <f t="shared" si="3"/>
        <v>0</v>
      </c>
      <c r="Q56" s="16">
        <v>0</v>
      </c>
      <c r="R56" s="17">
        <f t="shared" si="4"/>
        <v>0</v>
      </c>
      <c r="S56" s="16">
        <v>0</v>
      </c>
      <c r="T56" s="17">
        <f t="shared" si="5"/>
        <v>0</v>
      </c>
      <c r="U56" s="16">
        <f t="shared" si="6"/>
        <v>1</v>
      </c>
      <c r="V56" s="17">
        <f t="shared" si="6"/>
        <v>92551</v>
      </c>
      <c r="W56" s="16">
        <v>0</v>
      </c>
      <c r="X56" s="17">
        <f t="shared" si="7"/>
        <v>0</v>
      </c>
      <c r="Y56" s="17">
        <v>1</v>
      </c>
      <c r="Z56" s="17">
        <f t="shared" si="8"/>
        <v>109690</v>
      </c>
      <c r="AA56" s="17">
        <v>0</v>
      </c>
      <c r="AB56" s="17">
        <f t="shared" si="9"/>
        <v>0</v>
      </c>
      <c r="AC56" s="17">
        <v>0</v>
      </c>
      <c r="AD56" s="17">
        <f t="shared" si="10"/>
        <v>0</v>
      </c>
      <c r="AE56" s="17">
        <v>0</v>
      </c>
      <c r="AF56" s="17">
        <f t="shared" si="11"/>
        <v>0</v>
      </c>
      <c r="AG56" s="17">
        <v>0</v>
      </c>
      <c r="AH56" s="17">
        <f t="shared" si="12"/>
        <v>0</v>
      </c>
      <c r="AI56" s="17">
        <v>0</v>
      </c>
      <c r="AJ56" s="17">
        <f t="shared" si="13"/>
        <v>0</v>
      </c>
      <c r="AK56" s="17">
        <v>0</v>
      </c>
      <c r="AL56" s="17">
        <f t="shared" si="14"/>
        <v>0</v>
      </c>
      <c r="AM56" s="17">
        <v>0</v>
      </c>
      <c r="AN56" s="17">
        <f t="shared" si="15"/>
        <v>0</v>
      </c>
      <c r="AO56" s="17">
        <v>0</v>
      </c>
      <c r="AP56" s="17">
        <f t="shared" si="16"/>
        <v>0</v>
      </c>
      <c r="AQ56" s="17">
        <v>0</v>
      </c>
      <c r="AR56" s="17">
        <f t="shared" si="17"/>
        <v>0</v>
      </c>
      <c r="AS56" s="17">
        <v>0</v>
      </c>
      <c r="AT56" s="17">
        <f t="shared" si="18"/>
        <v>0</v>
      </c>
      <c r="AU56" s="17">
        <f t="shared" si="19"/>
        <v>1</v>
      </c>
      <c r="AV56" s="17">
        <f t="shared" si="19"/>
        <v>109690</v>
      </c>
      <c r="AW56" s="18">
        <v>0</v>
      </c>
      <c r="AX56" s="18">
        <f t="shared" si="20"/>
        <v>0</v>
      </c>
      <c r="AY56" s="18">
        <v>1</v>
      </c>
      <c r="AZ56" s="18">
        <f t="shared" si="21"/>
        <v>146188</v>
      </c>
      <c r="BA56" s="18">
        <v>0</v>
      </c>
      <c r="BB56" s="18">
        <f t="shared" si="22"/>
        <v>0</v>
      </c>
      <c r="BC56" s="18">
        <v>0</v>
      </c>
      <c r="BD56" s="18">
        <f t="shared" si="23"/>
        <v>0</v>
      </c>
      <c r="BE56" s="18">
        <v>0</v>
      </c>
      <c r="BF56" s="18">
        <f t="shared" si="24"/>
        <v>0</v>
      </c>
      <c r="BG56" s="18">
        <v>0</v>
      </c>
      <c r="BH56" s="18">
        <f t="shared" si="25"/>
        <v>0</v>
      </c>
      <c r="BI56" s="18">
        <v>0</v>
      </c>
      <c r="BJ56" s="18">
        <f t="shared" si="26"/>
        <v>0</v>
      </c>
      <c r="BK56" s="18">
        <v>0</v>
      </c>
      <c r="BL56" s="18">
        <f t="shared" si="27"/>
        <v>0</v>
      </c>
      <c r="BM56" s="18">
        <v>0</v>
      </c>
      <c r="BN56" s="18">
        <f t="shared" si="28"/>
        <v>0</v>
      </c>
      <c r="BO56" s="18">
        <v>0</v>
      </c>
      <c r="BP56" s="18">
        <f t="shared" si="29"/>
        <v>0</v>
      </c>
      <c r="BQ56" s="18">
        <v>0</v>
      </c>
      <c r="BR56" s="18">
        <f t="shared" si="30"/>
        <v>0</v>
      </c>
      <c r="BS56" s="18">
        <v>0</v>
      </c>
      <c r="BT56" s="18">
        <f t="shared" si="31"/>
        <v>0</v>
      </c>
      <c r="BU56" s="18">
        <v>0</v>
      </c>
      <c r="BV56" s="18">
        <f t="shared" si="32"/>
        <v>0</v>
      </c>
      <c r="BW56" s="18">
        <v>0</v>
      </c>
      <c r="BX56" s="18">
        <f t="shared" si="33"/>
        <v>0</v>
      </c>
      <c r="BY56" s="18">
        <v>0</v>
      </c>
      <c r="BZ56" s="18">
        <f t="shared" si="34"/>
        <v>0</v>
      </c>
      <c r="CA56" s="18">
        <v>0</v>
      </c>
      <c r="CB56" s="18">
        <f t="shared" si="35"/>
        <v>0</v>
      </c>
      <c r="CC56" s="18">
        <v>0</v>
      </c>
      <c r="CD56" s="18">
        <f t="shared" si="36"/>
        <v>0</v>
      </c>
      <c r="CE56" s="17">
        <f t="shared" si="40"/>
        <v>1</v>
      </c>
      <c r="CF56" s="17">
        <f t="shared" si="40"/>
        <v>146188</v>
      </c>
      <c r="CG56" s="17">
        <f t="shared" si="38"/>
        <v>3</v>
      </c>
      <c r="CH56" s="28">
        <f t="shared" si="38"/>
        <v>348429</v>
      </c>
    </row>
    <row r="57" spans="1:86" x14ac:dyDescent="0.2">
      <c r="A57" s="66"/>
      <c r="B57" s="66"/>
      <c r="C57" s="67" t="s">
        <v>144</v>
      </c>
      <c r="D57" s="67"/>
      <c r="E57" s="19" t="s">
        <v>140</v>
      </c>
      <c r="F57" s="32"/>
      <c r="G57" s="32"/>
      <c r="H57" s="32"/>
      <c r="I57" s="16">
        <v>0</v>
      </c>
      <c r="J57" s="17">
        <f t="shared" si="0"/>
        <v>0</v>
      </c>
      <c r="K57" s="16">
        <v>0</v>
      </c>
      <c r="L57" s="17">
        <f>K57*F57</f>
        <v>0</v>
      </c>
      <c r="M57" s="16">
        <v>0</v>
      </c>
      <c r="N57" s="17">
        <f t="shared" si="2"/>
        <v>0</v>
      </c>
      <c r="O57" s="16">
        <v>0</v>
      </c>
      <c r="P57" s="17">
        <f t="shared" si="3"/>
        <v>0</v>
      </c>
      <c r="Q57" s="16">
        <v>0</v>
      </c>
      <c r="R57" s="17">
        <f t="shared" si="4"/>
        <v>0</v>
      </c>
      <c r="S57" s="16">
        <v>0</v>
      </c>
      <c r="T57" s="17">
        <f t="shared" si="5"/>
        <v>0</v>
      </c>
      <c r="U57" s="16">
        <f t="shared" si="6"/>
        <v>0</v>
      </c>
      <c r="V57" s="17">
        <f t="shared" si="6"/>
        <v>0</v>
      </c>
      <c r="W57" s="16">
        <v>0</v>
      </c>
      <c r="X57" s="17">
        <f t="shared" si="7"/>
        <v>0</v>
      </c>
      <c r="Y57" s="17">
        <v>0</v>
      </c>
      <c r="Z57" s="17">
        <f t="shared" si="8"/>
        <v>0</v>
      </c>
      <c r="AA57" s="17">
        <v>0</v>
      </c>
      <c r="AB57" s="17">
        <f t="shared" si="9"/>
        <v>0</v>
      </c>
      <c r="AC57" s="17">
        <v>0</v>
      </c>
      <c r="AD57" s="17">
        <f t="shared" si="10"/>
        <v>0</v>
      </c>
      <c r="AE57" s="17">
        <v>0</v>
      </c>
      <c r="AF57" s="17">
        <f t="shared" si="11"/>
        <v>0</v>
      </c>
      <c r="AG57" s="17">
        <v>3</v>
      </c>
      <c r="AH57" s="17">
        <f t="shared" si="12"/>
        <v>0</v>
      </c>
      <c r="AI57" s="17">
        <v>0</v>
      </c>
      <c r="AJ57" s="17">
        <f t="shared" si="13"/>
        <v>0</v>
      </c>
      <c r="AK57" s="17">
        <v>0</v>
      </c>
      <c r="AL57" s="17">
        <f t="shared" si="14"/>
        <v>0</v>
      </c>
      <c r="AM57" s="17">
        <v>0</v>
      </c>
      <c r="AN57" s="17">
        <f t="shared" si="15"/>
        <v>0</v>
      </c>
      <c r="AO57" s="17">
        <v>0</v>
      </c>
      <c r="AP57" s="17">
        <f t="shared" si="16"/>
        <v>0</v>
      </c>
      <c r="AQ57" s="17">
        <v>0</v>
      </c>
      <c r="AR57" s="17">
        <f t="shared" si="17"/>
        <v>0</v>
      </c>
      <c r="AS57" s="17">
        <v>0</v>
      </c>
      <c r="AT57" s="17">
        <f t="shared" si="18"/>
        <v>0</v>
      </c>
      <c r="AU57" s="17">
        <f t="shared" si="19"/>
        <v>3</v>
      </c>
      <c r="AV57" s="17">
        <f t="shared" si="19"/>
        <v>0</v>
      </c>
      <c r="AW57" s="18">
        <v>0</v>
      </c>
      <c r="AX57" s="18">
        <f t="shared" si="20"/>
        <v>0</v>
      </c>
      <c r="AY57" s="18">
        <v>0</v>
      </c>
      <c r="AZ57" s="18">
        <f t="shared" si="21"/>
        <v>0</v>
      </c>
      <c r="BA57" s="18">
        <v>0</v>
      </c>
      <c r="BB57" s="18">
        <f t="shared" si="22"/>
        <v>0</v>
      </c>
      <c r="BC57" s="18">
        <v>0</v>
      </c>
      <c r="BD57" s="18">
        <f t="shared" si="23"/>
        <v>0</v>
      </c>
      <c r="BE57" s="18">
        <v>0</v>
      </c>
      <c r="BF57" s="18">
        <f t="shared" si="24"/>
        <v>0</v>
      </c>
      <c r="BG57" s="18">
        <v>0</v>
      </c>
      <c r="BH57" s="18">
        <f t="shared" si="25"/>
        <v>0</v>
      </c>
      <c r="BI57" s="18">
        <v>0</v>
      </c>
      <c r="BJ57" s="18">
        <f t="shared" si="26"/>
        <v>0</v>
      </c>
      <c r="BK57" s="18">
        <v>0</v>
      </c>
      <c r="BL57" s="18">
        <f t="shared" si="27"/>
        <v>0</v>
      </c>
      <c r="BM57" s="18">
        <v>0</v>
      </c>
      <c r="BN57" s="18">
        <f t="shared" si="28"/>
        <v>0</v>
      </c>
      <c r="BO57" s="18">
        <v>0</v>
      </c>
      <c r="BP57" s="18">
        <f t="shared" si="29"/>
        <v>0</v>
      </c>
      <c r="BQ57" s="18">
        <v>0</v>
      </c>
      <c r="BR57" s="18">
        <f t="shared" si="30"/>
        <v>0</v>
      </c>
      <c r="BS57" s="18">
        <v>0</v>
      </c>
      <c r="BT57" s="18">
        <f t="shared" si="31"/>
        <v>0</v>
      </c>
      <c r="BU57" s="18">
        <v>0</v>
      </c>
      <c r="BV57" s="18">
        <f t="shared" si="32"/>
        <v>0</v>
      </c>
      <c r="BW57" s="18">
        <v>0</v>
      </c>
      <c r="BX57" s="18">
        <f t="shared" si="33"/>
        <v>0</v>
      </c>
      <c r="BY57" s="18">
        <v>0</v>
      </c>
      <c r="BZ57" s="18">
        <f t="shared" si="34"/>
        <v>0</v>
      </c>
      <c r="CA57" s="18">
        <v>0</v>
      </c>
      <c r="CB57" s="18">
        <f t="shared" si="35"/>
        <v>0</v>
      </c>
      <c r="CC57" s="18">
        <v>0</v>
      </c>
      <c r="CD57" s="18">
        <f t="shared" si="36"/>
        <v>0</v>
      </c>
      <c r="CE57" s="17">
        <f t="shared" si="40"/>
        <v>0</v>
      </c>
      <c r="CF57" s="17">
        <f t="shared" si="40"/>
        <v>0</v>
      </c>
      <c r="CG57" s="17">
        <f t="shared" si="38"/>
        <v>3</v>
      </c>
      <c r="CH57" s="28">
        <f t="shared" si="38"/>
        <v>0</v>
      </c>
    </row>
    <row r="58" spans="1:86" x14ac:dyDescent="0.2">
      <c r="A58" s="66"/>
      <c r="B58" s="66"/>
      <c r="C58" s="67"/>
      <c r="D58" s="67"/>
      <c r="E58" s="19" t="s">
        <v>141</v>
      </c>
      <c r="F58" s="32">
        <f>ROUND(F52*1.4,0)</f>
        <v>83460</v>
      </c>
      <c r="G58" s="32">
        <f>ROUND(G52*1.4,0)</f>
        <v>98916</v>
      </c>
      <c r="H58" s="32">
        <f>ROUND(H52*1.4,0)</f>
        <v>131828</v>
      </c>
      <c r="I58" s="16">
        <v>0</v>
      </c>
      <c r="J58" s="17">
        <f t="shared" si="0"/>
        <v>0</v>
      </c>
      <c r="K58" s="16">
        <v>0</v>
      </c>
      <c r="L58" s="17">
        <f t="shared" si="1"/>
        <v>0</v>
      </c>
      <c r="M58" s="16">
        <v>0</v>
      </c>
      <c r="N58" s="17">
        <f t="shared" si="2"/>
        <v>0</v>
      </c>
      <c r="O58" s="16">
        <v>0</v>
      </c>
      <c r="P58" s="17">
        <f t="shared" si="3"/>
        <v>0</v>
      </c>
      <c r="Q58" s="16">
        <v>0</v>
      </c>
      <c r="R58" s="17">
        <f t="shared" si="4"/>
        <v>0</v>
      </c>
      <c r="S58" s="16">
        <v>0</v>
      </c>
      <c r="T58" s="17">
        <f t="shared" si="5"/>
        <v>0</v>
      </c>
      <c r="U58" s="16">
        <f t="shared" si="6"/>
        <v>0</v>
      </c>
      <c r="V58" s="17">
        <f t="shared" si="6"/>
        <v>0</v>
      </c>
      <c r="W58" s="16">
        <v>0</v>
      </c>
      <c r="X58" s="17">
        <f t="shared" si="7"/>
        <v>0</v>
      </c>
      <c r="Y58" s="17">
        <v>0</v>
      </c>
      <c r="Z58" s="17">
        <f t="shared" si="8"/>
        <v>0</v>
      </c>
      <c r="AA58" s="17">
        <v>0</v>
      </c>
      <c r="AB58" s="17">
        <f t="shared" si="9"/>
        <v>0</v>
      </c>
      <c r="AC58" s="17">
        <v>0</v>
      </c>
      <c r="AD58" s="17">
        <f t="shared" si="10"/>
        <v>0</v>
      </c>
      <c r="AE58" s="17">
        <v>0</v>
      </c>
      <c r="AF58" s="17">
        <f t="shared" si="11"/>
        <v>0</v>
      </c>
      <c r="AG58" s="17">
        <v>49</v>
      </c>
      <c r="AH58" s="17">
        <f t="shared" si="12"/>
        <v>4846884</v>
      </c>
      <c r="AI58" s="17">
        <v>0</v>
      </c>
      <c r="AJ58" s="17">
        <f t="shared" si="13"/>
        <v>0</v>
      </c>
      <c r="AK58" s="17">
        <v>0</v>
      </c>
      <c r="AL58" s="17">
        <f t="shared" si="14"/>
        <v>0</v>
      </c>
      <c r="AM58" s="17">
        <v>0</v>
      </c>
      <c r="AN58" s="17">
        <f t="shared" si="15"/>
        <v>0</v>
      </c>
      <c r="AO58" s="17">
        <v>0</v>
      </c>
      <c r="AP58" s="17">
        <f t="shared" si="16"/>
        <v>0</v>
      </c>
      <c r="AQ58" s="17">
        <v>0</v>
      </c>
      <c r="AR58" s="17">
        <f t="shared" si="17"/>
        <v>0</v>
      </c>
      <c r="AS58" s="17">
        <v>0</v>
      </c>
      <c r="AT58" s="17">
        <f t="shared" si="18"/>
        <v>0</v>
      </c>
      <c r="AU58" s="17">
        <f t="shared" si="19"/>
        <v>49</v>
      </c>
      <c r="AV58" s="17">
        <f t="shared" si="19"/>
        <v>4846884</v>
      </c>
      <c r="AW58" s="18">
        <v>0</v>
      </c>
      <c r="AX58" s="18">
        <f t="shared" si="20"/>
        <v>0</v>
      </c>
      <c r="AY58" s="18">
        <v>0</v>
      </c>
      <c r="AZ58" s="18">
        <f t="shared" si="21"/>
        <v>0</v>
      </c>
      <c r="BA58" s="18">
        <v>0</v>
      </c>
      <c r="BB58" s="18">
        <f t="shared" si="22"/>
        <v>0</v>
      </c>
      <c r="BC58" s="18">
        <v>0</v>
      </c>
      <c r="BD58" s="18">
        <f t="shared" si="23"/>
        <v>0</v>
      </c>
      <c r="BE58" s="18">
        <v>0</v>
      </c>
      <c r="BF58" s="18">
        <f t="shared" si="24"/>
        <v>0</v>
      </c>
      <c r="BG58" s="18">
        <v>0</v>
      </c>
      <c r="BH58" s="18">
        <f t="shared" si="25"/>
        <v>0</v>
      </c>
      <c r="BI58" s="18">
        <v>0</v>
      </c>
      <c r="BJ58" s="18">
        <f t="shared" si="26"/>
        <v>0</v>
      </c>
      <c r="BK58" s="18">
        <v>0</v>
      </c>
      <c r="BL58" s="18">
        <f t="shared" si="27"/>
        <v>0</v>
      </c>
      <c r="BM58" s="18">
        <v>0</v>
      </c>
      <c r="BN58" s="18">
        <f t="shared" si="28"/>
        <v>0</v>
      </c>
      <c r="BO58" s="18">
        <v>0</v>
      </c>
      <c r="BP58" s="18">
        <f t="shared" si="29"/>
        <v>0</v>
      </c>
      <c r="BQ58" s="18">
        <v>0</v>
      </c>
      <c r="BR58" s="18">
        <f t="shared" si="30"/>
        <v>0</v>
      </c>
      <c r="BS58" s="18">
        <v>0</v>
      </c>
      <c r="BT58" s="18">
        <f t="shared" si="31"/>
        <v>0</v>
      </c>
      <c r="BU58" s="18">
        <v>0</v>
      </c>
      <c r="BV58" s="18">
        <f t="shared" si="32"/>
        <v>0</v>
      </c>
      <c r="BW58" s="18">
        <v>0</v>
      </c>
      <c r="BX58" s="18">
        <f t="shared" si="33"/>
        <v>0</v>
      </c>
      <c r="BY58" s="18">
        <v>0</v>
      </c>
      <c r="BZ58" s="18">
        <f t="shared" si="34"/>
        <v>0</v>
      </c>
      <c r="CA58" s="18">
        <v>0</v>
      </c>
      <c r="CB58" s="18">
        <f t="shared" si="35"/>
        <v>0</v>
      </c>
      <c r="CC58" s="18">
        <v>0</v>
      </c>
      <c r="CD58" s="18">
        <f t="shared" si="36"/>
        <v>0</v>
      </c>
      <c r="CE58" s="17">
        <f t="shared" si="40"/>
        <v>0</v>
      </c>
      <c r="CF58" s="17">
        <f t="shared" si="40"/>
        <v>0</v>
      </c>
      <c r="CG58" s="17">
        <f t="shared" si="38"/>
        <v>49</v>
      </c>
      <c r="CH58" s="28">
        <f t="shared" si="38"/>
        <v>4846884</v>
      </c>
    </row>
    <row r="59" spans="1:86" x14ac:dyDescent="0.2">
      <c r="A59" s="66"/>
      <c r="B59" s="66"/>
      <c r="C59" s="67" t="s">
        <v>142</v>
      </c>
      <c r="D59" s="67"/>
      <c r="E59" s="19" t="s">
        <v>141</v>
      </c>
      <c r="F59" s="32">
        <f>ROUND(F58*1.15,0)</f>
        <v>95979</v>
      </c>
      <c r="G59" s="32">
        <f>ROUND(G58*1.15,0)</f>
        <v>113753</v>
      </c>
      <c r="H59" s="32">
        <f>ROUND(H58*1.15,0)</f>
        <v>151602</v>
      </c>
      <c r="I59" s="16">
        <v>0</v>
      </c>
      <c r="J59" s="17">
        <f t="shared" si="0"/>
        <v>0</v>
      </c>
      <c r="K59" s="16">
        <v>0</v>
      </c>
      <c r="L59" s="17">
        <f t="shared" si="1"/>
        <v>0</v>
      </c>
      <c r="M59" s="16">
        <v>0</v>
      </c>
      <c r="N59" s="17">
        <f t="shared" si="2"/>
        <v>0</v>
      </c>
      <c r="O59" s="16">
        <v>0</v>
      </c>
      <c r="P59" s="17">
        <f t="shared" si="3"/>
        <v>0</v>
      </c>
      <c r="Q59" s="16">
        <v>0</v>
      </c>
      <c r="R59" s="17">
        <f t="shared" si="4"/>
        <v>0</v>
      </c>
      <c r="S59" s="16">
        <v>0</v>
      </c>
      <c r="T59" s="17">
        <f t="shared" si="5"/>
        <v>0</v>
      </c>
      <c r="U59" s="16">
        <f t="shared" ref="U59:V111" si="42">I59+K59+M59+O59+Q59+S59</f>
        <v>0</v>
      </c>
      <c r="V59" s="17">
        <f t="shared" si="42"/>
        <v>0</v>
      </c>
      <c r="W59" s="16">
        <v>0</v>
      </c>
      <c r="X59" s="17">
        <f t="shared" si="7"/>
        <v>0</v>
      </c>
      <c r="Y59" s="17">
        <v>0</v>
      </c>
      <c r="Z59" s="17">
        <f t="shared" si="8"/>
        <v>0</v>
      </c>
      <c r="AA59" s="17">
        <v>0</v>
      </c>
      <c r="AB59" s="17">
        <f t="shared" si="9"/>
        <v>0</v>
      </c>
      <c r="AC59" s="17">
        <v>0</v>
      </c>
      <c r="AD59" s="17">
        <f t="shared" si="10"/>
        <v>0</v>
      </c>
      <c r="AE59" s="17">
        <v>0</v>
      </c>
      <c r="AF59" s="17">
        <f t="shared" si="11"/>
        <v>0</v>
      </c>
      <c r="AG59" s="17">
        <v>0</v>
      </c>
      <c r="AH59" s="17">
        <f t="shared" si="12"/>
        <v>0</v>
      </c>
      <c r="AI59" s="17">
        <v>0</v>
      </c>
      <c r="AJ59" s="17">
        <f t="shared" si="13"/>
        <v>0</v>
      </c>
      <c r="AK59" s="17">
        <v>0</v>
      </c>
      <c r="AL59" s="17">
        <f t="shared" si="14"/>
        <v>0</v>
      </c>
      <c r="AM59" s="17">
        <v>0</v>
      </c>
      <c r="AN59" s="17">
        <f t="shared" si="15"/>
        <v>0</v>
      </c>
      <c r="AO59" s="17">
        <v>0</v>
      </c>
      <c r="AP59" s="17">
        <f t="shared" si="16"/>
        <v>0</v>
      </c>
      <c r="AQ59" s="17">
        <v>0</v>
      </c>
      <c r="AR59" s="17">
        <f t="shared" si="17"/>
        <v>0</v>
      </c>
      <c r="AS59" s="17">
        <v>0</v>
      </c>
      <c r="AT59" s="17">
        <f t="shared" si="18"/>
        <v>0</v>
      </c>
      <c r="AU59" s="17">
        <f t="shared" ref="AU59:AV111" si="43">W59+Y59+AA59+AC59+AE59+AG59+AI59+AK59+AM59+AO59+AQ59+AS59</f>
        <v>0</v>
      </c>
      <c r="AV59" s="17">
        <f t="shared" si="43"/>
        <v>0</v>
      </c>
      <c r="AW59" s="18">
        <v>0</v>
      </c>
      <c r="AX59" s="18">
        <f t="shared" si="20"/>
        <v>0</v>
      </c>
      <c r="AY59" s="18">
        <v>0</v>
      </c>
      <c r="AZ59" s="18">
        <f t="shared" si="21"/>
        <v>0</v>
      </c>
      <c r="BA59" s="18">
        <v>0</v>
      </c>
      <c r="BB59" s="18">
        <f t="shared" si="22"/>
        <v>0</v>
      </c>
      <c r="BC59" s="18">
        <v>0</v>
      </c>
      <c r="BD59" s="18">
        <f t="shared" si="23"/>
        <v>0</v>
      </c>
      <c r="BE59" s="18">
        <v>0</v>
      </c>
      <c r="BF59" s="18">
        <f t="shared" si="24"/>
        <v>0</v>
      </c>
      <c r="BG59" s="18">
        <v>0</v>
      </c>
      <c r="BH59" s="18">
        <f t="shared" si="25"/>
        <v>0</v>
      </c>
      <c r="BI59" s="18">
        <v>0</v>
      </c>
      <c r="BJ59" s="18">
        <f t="shared" si="26"/>
        <v>0</v>
      </c>
      <c r="BK59" s="18">
        <v>0</v>
      </c>
      <c r="BL59" s="18">
        <f t="shared" si="27"/>
        <v>0</v>
      </c>
      <c r="BM59" s="18">
        <v>0</v>
      </c>
      <c r="BN59" s="18">
        <f t="shared" si="28"/>
        <v>0</v>
      </c>
      <c r="BO59" s="18">
        <v>0</v>
      </c>
      <c r="BP59" s="18">
        <f t="shared" si="29"/>
        <v>0</v>
      </c>
      <c r="BQ59" s="18">
        <v>0</v>
      </c>
      <c r="BR59" s="18">
        <f t="shared" si="30"/>
        <v>0</v>
      </c>
      <c r="BS59" s="18">
        <v>0</v>
      </c>
      <c r="BT59" s="18">
        <f t="shared" si="31"/>
        <v>0</v>
      </c>
      <c r="BU59" s="18">
        <v>0</v>
      </c>
      <c r="BV59" s="18">
        <f t="shared" si="32"/>
        <v>0</v>
      </c>
      <c r="BW59" s="18">
        <v>0</v>
      </c>
      <c r="BX59" s="18">
        <f t="shared" si="33"/>
        <v>0</v>
      </c>
      <c r="BY59" s="18">
        <v>0</v>
      </c>
      <c r="BZ59" s="18">
        <f t="shared" si="34"/>
        <v>0</v>
      </c>
      <c r="CA59" s="18">
        <v>0</v>
      </c>
      <c r="CB59" s="18">
        <f t="shared" si="35"/>
        <v>0</v>
      </c>
      <c r="CC59" s="18">
        <v>0</v>
      </c>
      <c r="CD59" s="18">
        <f t="shared" si="36"/>
        <v>0</v>
      </c>
      <c r="CE59" s="17">
        <f t="shared" si="40"/>
        <v>0</v>
      </c>
      <c r="CF59" s="17">
        <f t="shared" si="40"/>
        <v>0</v>
      </c>
      <c r="CG59" s="17">
        <f t="shared" si="38"/>
        <v>0</v>
      </c>
      <c r="CH59" s="28">
        <f t="shared" si="38"/>
        <v>0</v>
      </c>
    </row>
    <row r="60" spans="1:86" x14ac:dyDescent="0.2">
      <c r="A60" s="66"/>
      <c r="B60" s="66"/>
      <c r="C60" s="66" t="s">
        <v>145</v>
      </c>
      <c r="D60" s="68" t="s">
        <v>140</v>
      </c>
      <c r="E60" s="68"/>
      <c r="F60" s="16"/>
      <c r="G60" s="16"/>
      <c r="H60" s="16"/>
      <c r="I60" s="16">
        <v>2</v>
      </c>
      <c r="J60" s="17">
        <f t="shared" si="0"/>
        <v>0</v>
      </c>
      <c r="K60" s="16">
        <v>0</v>
      </c>
      <c r="L60" s="17">
        <f t="shared" si="1"/>
        <v>0</v>
      </c>
      <c r="M60" s="16">
        <v>1</v>
      </c>
      <c r="N60" s="17">
        <f t="shared" si="2"/>
        <v>0</v>
      </c>
      <c r="O60" s="16">
        <v>0</v>
      </c>
      <c r="P60" s="17">
        <f t="shared" si="3"/>
        <v>0</v>
      </c>
      <c r="Q60" s="16">
        <v>0</v>
      </c>
      <c r="R60" s="17">
        <f t="shared" si="4"/>
        <v>0</v>
      </c>
      <c r="S60" s="16">
        <v>0</v>
      </c>
      <c r="T60" s="17">
        <f t="shared" si="5"/>
        <v>0</v>
      </c>
      <c r="U60" s="16">
        <f t="shared" si="42"/>
        <v>3</v>
      </c>
      <c r="V60" s="17">
        <f t="shared" si="42"/>
        <v>0</v>
      </c>
      <c r="W60" s="16">
        <v>0</v>
      </c>
      <c r="X60" s="17">
        <f t="shared" si="7"/>
        <v>0</v>
      </c>
      <c r="Y60" s="17">
        <v>0</v>
      </c>
      <c r="Z60" s="17">
        <f t="shared" si="8"/>
        <v>0</v>
      </c>
      <c r="AA60" s="17">
        <v>0</v>
      </c>
      <c r="AB60" s="17">
        <f t="shared" si="9"/>
        <v>0</v>
      </c>
      <c r="AC60" s="17">
        <v>0</v>
      </c>
      <c r="AD60" s="17">
        <f t="shared" si="10"/>
        <v>0</v>
      </c>
      <c r="AE60" s="17">
        <v>0</v>
      </c>
      <c r="AF60" s="17">
        <f t="shared" si="11"/>
        <v>0</v>
      </c>
      <c r="AG60" s="17">
        <v>3</v>
      </c>
      <c r="AH60" s="17">
        <f t="shared" si="12"/>
        <v>0</v>
      </c>
      <c r="AI60" s="17">
        <v>0</v>
      </c>
      <c r="AJ60" s="17">
        <f t="shared" si="13"/>
        <v>0</v>
      </c>
      <c r="AK60" s="17">
        <v>0</v>
      </c>
      <c r="AL60" s="17">
        <f t="shared" si="14"/>
        <v>0</v>
      </c>
      <c r="AM60" s="17">
        <v>0</v>
      </c>
      <c r="AN60" s="17">
        <f t="shared" si="15"/>
        <v>0</v>
      </c>
      <c r="AO60" s="17">
        <v>0</v>
      </c>
      <c r="AP60" s="17">
        <f t="shared" si="16"/>
        <v>0</v>
      </c>
      <c r="AQ60" s="17">
        <v>0</v>
      </c>
      <c r="AR60" s="17">
        <f t="shared" si="17"/>
        <v>0</v>
      </c>
      <c r="AS60" s="17">
        <v>0</v>
      </c>
      <c r="AT60" s="17">
        <f t="shared" si="18"/>
        <v>0</v>
      </c>
      <c r="AU60" s="17">
        <f t="shared" si="43"/>
        <v>3</v>
      </c>
      <c r="AV60" s="17">
        <f t="shared" si="43"/>
        <v>0</v>
      </c>
      <c r="AW60" s="18">
        <v>0</v>
      </c>
      <c r="AX60" s="18">
        <f t="shared" si="20"/>
        <v>0</v>
      </c>
      <c r="AY60" s="18">
        <v>0</v>
      </c>
      <c r="AZ60" s="18">
        <f t="shared" si="21"/>
        <v>0</v>
      </c>
      <c r="BA60" s="18">
        <v>0</v>
      </c>
      <c r="BB60" s="18">
        <f t="shared" si="22"/>
        <v>0</v>
      </c>
      <c r="BC60" s="18">
        <v>0</v>
      </c>
      <c r="BD60" s="18">
        <f t="shared" si="23"/>
        <v>0</v>
      </c>
      <c r="BE60" s="18">
        <v>0</v>
      </c>
      <c r="BF60" s="18">
        <f t="shared" si="24"/>
        <v>0</v>
      </c>
      <c r="BG60" s="18">
        <v>0</v>
      </c>
      <c r="BH60" s="18">
        <f t="shared" si="25"/>
        <v>0</v>
      </c>
      <c r="BI60" s="18">
        <v>0</v>
      </c>
      <c r="BJ60" s="18">
        <f t="shared" si="26"/>
        <v>0</v>
      </c>
      <c r="BK60" s="18">
        <v>0</v>
      </c>
      <c r="BL60" s="18">
        <f t="shared" si="27"/>
        <v>0</v>
      </c>
      <c r="BM60" s="18">
        <v>0</v>
      </c>
      <c r="BN60" s="18">
        <f t="shared" si="28"/>
        <v>0</v>
      </c>
      <c r="BO60" s="18">
        <v>0</v>
      </c>
      <c r="BP60" s="18">
        <f t="shared" si="29"/>
        <v>0</v>
      </c>
      <c r="BQ60" s="18">
        <v>0</v>
      </c>
      <c r="BR60" s="18">
        <f t="shared" si="30"/>
        <v>0</v>
      </c>
      <c r="BS60" s="18">
        <v>0</v>
      </c>
      <c r="BT60" s="18">
        <f t="shared" si="31"/>
        <v>0</v>
      </c>
      <c r="BU60" s="18">
        <v>0</v>
      </c>
      <c r="BV60" s="18">
        <f t="shared" si="32"/>
        <v>0</v>
      </c>
      <c r="BW60" s="18">
        <v>0</v>
      </c>
      <c r="BX60" s="18">
        <f t="shared" si="33"/>
        <v>0</v>
      </c>
      <c r="BY60" s="18">
        <v>0</v>
      </c>
      <c r="BZ60" s="18">
        <f t="shared" si="34"/>
        <v>0</v>
      </c>
      <c r="CA60" s="18">
        <v>0</v>
      </c>
      <c r="CB60" s="18">
        <f t="shared" si="35"/>
        <v>0</v>
      </c>
      <c r="CC60" s="18">
        <v>0</v>
      </c>
      <c r="CD60" s="18">
        <f t="shared" si="36"/>
        <v>0</v>
      </c>
      <c r="CE60" s="17">
        <f t="shared" si="40"/>
        <v>0</v>
      </c>
      <c r="CF60" s="17">
        <f t="shared" si="40"/>
        <v>0</v>
      </c>
      <c r="CG60" s="17">
        <f t="shared" si="38"/>
        <v>6</v>
      </c>
      <c r="CH60" s="28">
        <f t="shared" si="38"/>
        <v>0</v>
      </c>
    </row>
    <row r="61" spans="1:86" ht="25.5" x14ac:dyDescent="0.2">
      <c r="A61" s="66"/>
      <c r="B61" s="66"/>
      <c r="C61" s="66"/>
      <c r="D61" s="20" t="s">
        <v>146</v>
      </c>
      <c r="E61" s="21" t="s">
        <v>141</v>
      </c>
      <c r="F61" s="32">
        <v>147111</v>
      </c>
      <c r="G61" s="32">
        <v>179965</v>
      </c>
      <c r="H61" s="32">
        <v>184567</v>
      </c>
      <c r="I61" s="16">
        <v>34</v>
      </c>
      <c r="J61" s="17">
        <f t="shared" si="0"/>
        <v>5001774</v>
      </c>
      <c r="K61" s="16">
        <v>0</v>
      </c>
      <c r="L61" s="17">
        <f t="shared" si="1"/>
        <v>0</v>
      </c>
      <c r="M61" s="16">
        <v>16</v>
      </c>
      <c r="N61" s="17">
        <f t="shared" si="2"/>
        <v>2353776</v>
      </c>
      <c r="O61" s="16">
        <v>0</v>
      </c>
      <c r="P61" s="17">
        <f t="shared" si="3"/>
        <v>0</v>
      </c>
      <c r="Q61" s="16">
        <v>0</v>
      </c>
      <c r="R61" s="17">
        <f t="shared" si="4"/>
        <v>0</v>
      </c>
      <c r="S61" s="16">
        <v>0</v>
      </c>
      <c r="T61" s="17">
        <f t="shared" si="5"/>
        <v>0</v>
      </c>
      <c r="U61" s="16">
        <f t="shared" si="42"/>
        <v>50</v>
      </c>
      <c r="V61" s="17">
        <f t="shared" si="42"/>
        <v>7355550</v>
      </c>
      <c r="W61" s="16">
        <v>0</v>
      </c>
      <c r="X61" s="17">
        <f t="shared" si="7"/>
        <v>0</v>
      </c>
      <c r="Y61" s="17">
        <v>0</v>
      </c>
      <c r="Z61" s="17">
        <f t="shared" si="8"/>
        <v>0</v>
      </c>
      <c r="AA61" s="17">
        <v>0</v>
      </c>
      <c r="AB61" s="17">
        <f t="shared" si="9"/>
        <v>0</v>
      </c>
      <c r="AC61" s="17">
        <v>0</v>
      </c>
      <c r="AD61" s="17">
        <f t="shared" si="10"/>
        <v>0</v>
      </c>
      <c r="AE61" s="17">
        <v>0</v>
      </c>
      <c r="AF61" s="17">
        <f t="shared" si="11"/>
        <v>0</v>
      </c>
      <c r="AG61" s="17">
        <v>0</v>
      </c>
      <c r="AH61" s="17">
        <f t="shared" si="12"/>
        <v>0</v>
      </c>
      <c r="AI61" s="17">
        <v>0</v>
      </c>
      <c r="AJ61" s="17">
        <f t="shared" si="13"/>
        <v>0</v>
      </c>
      <c r="AK61" s="17">
        <v>0</v>
      </c>
      <c r="AL61" s="17">
        <f t="shared" si="14"/>
        <v>0</v>
      </c>
      <c r="AM61" s="17">
        <v>0</v>
      </c>
      <c r="AN61" s="17">
        <f t="shared" si="15"/>
        <v>0</v>
      </c>
      <c r="AO61" s="17">
        <v>0</v>
      </c>
      <c r="AP61" s="17">
        <f t="shared" si="16"/>
        <v>0</v>
      </c>
      <c r="AQ61" s="17">
        <v>0</v>
      </c>
      <c r="AR61" s="17">
        <f t="shared" si="17"/>
        <v>0</v>
      </c>
      <c r="AS61" s="17">
        <v>0</v>
      </c>
      <c r="AT61" s="17">
        <f t="shared" si="18"/>
        <v>0</v>
      </c>
      <c r="AU61" s="17">
        <f t="shared" si="43"/>
        <v>0</v>
      </c>
      <c r="AV61" s="17">
        <f t="shared" si="43"/>
        <v>0</v>
      </c>
      <c r="AW61" s="18">
        <v>0</v>
      </c>
      <c r="AX61" s="18">
        <f t="shared" si="20"/>
        <v>0</v>
      </c>
      <c r="AY61" s="18">
        <v>0</v>
      </c>
      <c r="AZ61" s="18">
        <f t="shared" si="21"/>
        <v>0</v>
      </c>
      <c r="BA61" s="18">
        <v>0</v>
      </c>
      <c r="BB61" s="18">
        <f t="shared" si="22"/>
        <v>0</v>
      </c>
      <c r="BC61" s="18">
        <v>0</v>
      </c>
      <c r="BD61" s="18">
        <f t="shared" si="23"/>
        <v>0</v>
      </c>
      <c r="BE61" s="18">
        <v>0</v>
      </c>
      <c r="BF61" s="18">
        <f t="shared" si="24"/>
        <v>0</v>
      </c>
      <c r="BG61" s="18">
        <v>0</v>
      </c>
      <c r="BH61" s="18">
        <f t="shared" si="25"/>
        <v>0</v>
      </c>
      <c r="BI61" s="18">
        <v>0</v>
      </c>
      <c r="BJ61" s="18">
        <f t="shared" si="26"/>
        <v>0</v>
      </c>
      <c r="BK61" s="18">
        <v>0</v>
      </c>
      <c r="BL61" s="18">
        <f t="shared" si="27"/>
        <v>0</v>
      </c>
      <c r="BM61" s="18">
        <v>0</v>
      </c>
      <c r="BN61" s="18">
        <f t="shared" si="28"/>
        <v>0</v>
      </c>
      <c r="BO61" s="18">
        <v>0</v>
      </c>
      <c r="BP61" s="18">
        <f t="shared" si="29"/>
        <v>0</v>
      </c>
      <c r="BQ61" s="18">
        <v>0</v>
      </c>
      <c r="BR61" s="18">
        <f t="shared" si="30"/>
        <v>0</v>
      </c>
      <c r="BS61" s="18">
        <v>0</v>
      </c>
      <c r="BT61" s="18">
        <f t="shared" si="31"/>
        <v>0</v>
      </c>
      <c r="BU61" s="18">
        <v>0</v>
      </c>
      <c r="BV61" s="18">
        <f t="shared" si="32"/>
        <v>0</v>
      </c>
      <c r="BW61" s="18">
        <v>0</v>
      </c>
      <c r="BX61" s="18">
        <f t="shared" si="33"/>
        <v>0</v>
      </c>
      <c r="BY61" s="18">
        <v>0</v>
      </c>
      <c r="BZ61" s="18">
        <f t="shared" si="34"/>
        <v>0</v>
      </c>
      <c r="CA61" s="18">
        <v>0</v>
      </c>
      <c r="CB61" s="18">
        <f t="shared" si="35"/>
        <v>0</v>
      </c>
      <c r="CC61" s="18">
        <v>0</v>
      </c>
      <c r="CD61" s="18">
        <f t="shared" si="36"/>
        <v>0</v>
      </c>
      <c r="CE61" s="17">
        <f t="shared" si="40"/>
        <v>0</v>
      </c>
      <c r="CF61" s="17">
        <f t="shared" si="40"/>
        <v>0</v>
      </c>
      <c r="CG61" s="17">
        <f t="shared" si="38"/>
        <v>50</v>
      </c>
      <c r="CH61" s="28">
        <f t="shared" si="38"/>
        <v>7355550</v>
      </c>
    </row>
    <row r="62" spans="1:86" ht="38.25" x14ac:dyDescent="0.2">
      <c r="A62" s="66"/>
      <c r="B62" s="66"/>
      <c r="C62" s="66"/>
      <c r="D62" s="20" t="s">
        <v>147</v>
      </c>
      <c r="E62" s="21" t="s">
        <v>141</v>
      </c>
      <c r="F62" s="32">
        <v>155634</v>
      </c>
      <c r="G62" s="32">
        <v>190577</v>
      </c>
      <c r="H62" s="32">
        <v>195178</v>
      </c>
      <c r="I62" s="16">
        <v>0</v>
      </c>
      <c r="J62" s="17">
        <f t="shared" si="0"/>
        <v>0</v>
      </c>
      <c r="K62" s="16">
        <v>0</v>
      </c>
      <c r="L62" s="17">
        <f t="shared" si="1"/>
        <v>0</v>
      </c>
      <c r="M62" s="16">
        <v>0</v>
      </c>
      <c r="N62" s="17">
        <f t="shared" si="2"/>
        <v>0</v>
      </c>
      <c r="O62" s="16">
        <v>0</v>
      </c>
      <c r="P62" s="17">
        <f t="shared" si="3"/>
        <v>0</v>
      </c>
      <c r="Q62" s="16">
        <v>0</v>
      </c>
      <c r="R62" s="17">
        <f t="shared" si="4"/>
        <v>0</v>
      </c>
      <c r="S62" s="16">
        <v>0</v>
      </c>
      <c r="T62" s="17">
        <f t="shared" si="5"/>
        <v>0</v>
      </c>
      <c r="U62" s="16">
        <f t="shared" si="42"/>
        <v>0</v>
      </c>
      <c r="V62" s="17">
        <f t="shared" si="42"/>
        <v>0</v>
      </c>
      <c r="W62" s="16">
        <v>0</v>
      </c>
      <c r="X62" s="17">
        <f t="shared" si="7"/>
        <v>0</v>
      </c>
      <c r="Y62" s="17">
        <v>0</v>
      </c>
      <c r="Z62" s="17">
        <f t="shared" si="8"/>
        <v>0</v>
      </c>
      <c r="AA62" s="17">
        <v>0</v>
      </c>
      <c r="AB62" s="17">
        <f t="shared" si="9"/>
        <v>0</v>
      </c>
      <c r="AC62" s="17">
        <v>0</v>
      </c>
      <c r="AD62" s="17">
        <f t="shared" si="10"/>
        <v>0</v>
      </c>
      <c r="AE62" s="17">
        <v>0</v>
      </c>
      <c r="AF62" s="17">
        <f t="shared" si="11"/>
        <v>0</v>
      </c>
      <c r="AG62" s="17">
        <v>36</v>
      </c>
      <c r="AH62" s="17">
        <f t="shared" si="12"/>
        <v>6860772</v>
      </c>
      <c r="AI62" s="17">
        <v>0</v>
      </c>
      <c r="AJ62" s="17">
        <f t="shared" si="13"/>
        <v>0</v>
      </c>
      <c r="AK62" s="17">
        <v>0</v>
      </c>
      <c r="AL62" s="17">
        <f t="shared" si="14"/>
        <v>0</v>
      </c>
      <c r="AM62" s="17">
        <v>0</v>
      </c>
      <c r="AN62" s="17">
        <f t="shared" si="15"/>
        <v>0</v>
      </c>
      <c r="AO62" s="17">
        <v>0</v>
      </c>
      <c r="AP62" s="17">
        <f t="shared" si="16"/>
        <v>0</v>
      </c>
      <c r="AQ62" s="17">
        <v>0</v>
      </c>
      <c r="AR62" s="17">
        <f t="shared" si="17"/>
        <v>0</v>
      </c>
      <c r="AS62" s="17">
        <v>0</v>
      </c>
      <c r="AT62" s="17">
        <f t="shared" si="18"/>
        <v>0</v>
      </c>
      <c r="AU62" s="17">
        <f t="shared" si="43"/>
        <v>36</v>
      </c>
      <c r="AV62" s="17">
        <f t="shared" si="43"/>
        <v>6860772</v>
      </c>
      <c r="AW62" s="18">
        <v>0</v>
      </c>
      <c r="AX62" s="18">
        <f t="shared" si="20"/>
        <v>0</v>
      </c>
      <c r="AY62" s="18">
        <v>0</v>
      </c>
      <c r="AZ62" s="18">
        <f t="shared" si="21"/>
        <v>0</v>
      </c>
      <c r="BA62" s="18">
        <v>0</v>
      </c>
      <c r="BB62" s="18">
        <f t="shared" si="22"/>
        <v>0</v>
      </c>
      <c r="BC62" s="18">
        <v>0</v>
      </c>
      <c r="BD62" s="18">
        <f t="shared" si="23"/>
        <v>0</v>
      </c>
      <c r="BE62" s="18">
        <v>0</v>
      </c>
      <c r="BF62" s="18">
        <f t="shared" si="24"/>
        <v>0</v>
      </c>
      <c r="BG62" s="18">
        <v>0</v>
      </c>
      <c r="BH62" s="18">
        <f t="shared" si="25"/>
        <v>0</v>
      </c>
      <c r="BI62" s="18">
        <v>0</v>
      </c>
      <c r="BJ62" s="18">
        <f t="shared" si="26"/>
        <v>0</v>
      </c>
      <c r="BK62" s="18">
        <v>0</v>
      </c>
      <c r="BL62" s="18">
        <f t="shared" si="27"/>
        <v>0</v>
      </c>
      <c r="BM62" s="18">
        <v>0</v>
      </c>
      <c r="BN62" s="18">
        <f t="shared" si="28"/>
        <v>0</v>
      </c>
      <c r="BO62" s="18">
        <v>0</v>
      </c>
      <c r="BP62" s="18">
        <f t="shared" si="29"/>
        <v>0</v>
      </c>
      <c r="BQ62" s="18">
        <v>0</v>
      </c>
      <c r="BR62" s="18">
        <f t="shared" si="30"/>
        <v>0</v>
      </c>
      <c r="BS62" s="18">
        <v>0</v>
      </c>
      <c r="BT62" s="18">
        <f t="shared" si="31"/>
        <v>0</v>
      </c>
      <c r="BU62" s="18">
        <v>0</v>
      </c>
      <c r="BV62" s="18">
        <f t="shared" si="32"/>
        <v>0</v>
      </c>
      <c r="BW62" s="18">
        <v>0</v>
      </c>
      <c r="BX62" s="18">
        <f t="shared" si="33"/>
        <v>0</v>
      </c>
      <c r="BY62" s="18">
        <v>0</v>
      </c>
      <c r="BZ62" s="18">
        <f t="shared" si="34"/>
        <v>0</v>
      </c>
      <c r="CA62" s="18">
        <v>0</v>
      </c>
      <c r="CB62" s="18">
        <f t="shared" si="35"/>
        <v>0</v>
      </c>
      <c r="CC62" s="18">
        <v>0</v>
      </c>
      <c r="CD62" s="18">
        <f t="shared" si="36"/>
        <v>0</v>
      </c>
      <c r="CE62" s="17">
        <f t="shared" si="40"/>
        <v>0</v>
      </c>
      <c r="CF62" s="17">
        <f t="shared" si="40"/>
        <v>0</v>
      </c>
      <c r="CG62" s="17">
        <f t="shared" si="38"/>
        <v>36</v>
      </c>
      <c r="CH62" s="28">
        <f t="shared" si="38"/>
        <v>6860772</v>
      </c>
    </row>
    <row r="63" spans="1:86" ht="51" x14ac:dyDescent="0.2">
      <c r="A63" s="66"/>
      <c r="B63" s="66"/>
      <c r="C63" s="66"/>
      <c r="D63" s="20" t="s">
        <v>148</v>
      </c>
      <c r="E63" s="21" t="s">
        <v>141</v>
      </c>
      <c r="F63" s="32">
        <v>190565</v>
      </c>
      <c r="G63" s="32">
        <v>234258</v>
      </c>
      <c r="H63" s="32">
        <v>238882</v>
      </c>
      <c r="I63" s="16">
        <v>0</v>
      </c>
      <c r="J63" s="17">
        <f t="shared" si="0"/>
        <v>0</v>
      </c>
      <c r="K63" s="16">
        <v>0</v>
      </c>
      <c r="L63" s="17">
        <f t="shared" si="1"/>
        <v>0</v>
      </c>
      <c r="M63" s="16">
        <v>0</v>
      </c>
      <c r="N63" s="17">
        <f t="shared" si="2"/>
        <v>0</v>
      </c>
      <c r="O63" s="16">
        <v>0</v>
      </c>
      <c r="P63" s="17">
        <f t="shared" si="3"/>
        <v>0</v>
      </c>
      <c r="Q63" s="16">
        <v>0</v>
      </c>
      <c r="R63" s="17">
        <f t="shared" si="4"/>
        <v>0</v>
      </c>
      <c r="S63" s="16">
        <v>0</v>
      </c>
      <c r="T63" s="17">
        <f t="shared" si="5"/>
        <v>0</v>
      </c>
      <c r="U63" s="16">
        <f t="shared" si="42"/>
        <v>0</v>
      </c>
      <c r="V63" s="17">
        <f t="shared" si="42"/>
        <v>0</v>
      </c>
      <c r="W63" s="16">
        <v>0</v>
      </c>
      <c r="X63" s="17">
        <f t="shared" si="7"/>
        <v>0</v>
      </c>
      <c r="Y63" s="17">
        <v>0</v>
      </c>
      <c r="Z63" s="17">
        <f t="shared" si="8"/>
        <v>0</v>
      </c>
      <c r="AA63" s="17">
        <v>0</v>
      </c>
      <c r="AB63" s="17">
        <f t="shared" si="9"/>
        <v>0</v>
      </c>
      <c r="AC63" s="17">
        <v>0</v>
      </c>
      <c r="AD63" s="17">
        <f t="shared" si="10"/>
        <v>0</v>
      </c>
      <c r="AE63" s="17">
        <v>0</v>
      </c>
      <c r="AF63" s="17">
        <f t="shared" si="11"/>
        <v>0</v>
      </c>
      <c r="AG63" s="17">
        <v>0</v>
      </c>
      <c r="AH63" s="17">
        <f t="shared" si="12"/>
        <v>0</v>
      </c>
      <c r="AI63" s="17">
        <v>0</v>
      </c>
      <c r="AJ63" s="17">
        <f t="shared" si="13"/>
        <v>0</v>
      </c>
      <c r="AK63" s="17">
        <v>0</v>
      </c>
      <c r="AL63" s="17">
        <f t="shared" si="14"/>
        <v>0</v>
      </c>
      <c r="AM63" s="17">
        <v>0</v>
      </c>
      <c r="AN63" s="17">
        <f t="shared" si="15"/>
        <v>0</v>
      </c>
      <c r="AO63" s="17">
        <v>0</v>
      </c>
      <c r="AP63" s="17">
        <f t="shared" si="16"/>
        <v>0</v>
      </c>
      <c r="AQ63" s="17">
        <v>0</v>
      </c>
      <c r="AR63" s="17">
        <f t="shared" si="17"/>
        <v>0</v>
      </c>
      <c r="AS63" s="17">
        <v>0</v>
      </c>
      <c r="AT63" s="17">
        <f t="shared" si="18"/>
        <v>0</v>
      </c>
      <c r="AU63" s="17">
        <f t="shared" si="43"/>
        <v>0</v>
      </c>
      <c r="AV63" s="17">
        <f t="shared" si="43"/>
        <v>0</v>
      </c>
      <c r="AW63" s="18">
        <v>0</v>
      </c>
      <c r="AX63" s="18">
        <f t="shared" si="20"/>
        <v>0</v>
      </c>
      <c r="AY63" s="18">
        <v>0</v>
      </c>
      <c r="AZ63" s="18">
        <f t="shared" si="21"/>
        <v>0</v>
      </c>
      <c r="BA63" s="18">
        <v>0</v>
      </c>
      <c r="BB63" s="18">
        <f t="shared" si="22"/>
        <v>0</v>
      </c>
      <c r="BC63" s="18">
        <v>0</v>
      </c>
      <c r="BD63" s="18">
        <f t="shared" si="23"/>
        <v>0</v>
      </c>
      <c r="BE63" s="18">
        <v>0</v>
      </c>
      <c r="BF63" s="18">
        <f t="shared" si="24"/>
        <v>0</v>
      </c>
      <c r="BG63" s="18">
        <v>0</v>
      </c>
      <c r="BH63" s="18">
        <f t="shared" si="25"/>
        <v>0</v>
      </c>
      <c r="BI63" s="18">
        <v>0</v>
      </c>
      <c r="BJ63" s="18">
        <f t="shared" si="26"/>
        <v>0</v>
      </c>
      <c r="BK63" s="18">
        <v>0</v>
      </c>
      <c r="BL63" s="18">
        <f t="shared" si="27"/>
        <v>0</v>
      </c>
      <c r="BM63" s="18">
        <v>0</v>
      </c>
      <c r="BN63" s="18">
        <f t="shared" si="28"/>
        <v>0</v>
      </c>
      <c r="BO63" s="18">
        <v>0</v>
      </c>
      <c r="BP63" s="18">
        <f t="shared" si="29"/>
        <v>0</v>
      </c>
      <c r="BQ63" s="18">
        <v>0</v>
      </c>
      <c r="BR63" s="18">
        <f t="shared" si="30"/>
        <v>0</v>
      </c>
      <c r="BS63" s="18">
        <v>0</v>
      </c>
      <c r="BT63" s="18">
        <f t="shared" si="31"/>
        <v>0</v>
      </c>
      <c r="BU63" s="18">
        <v>0</v>
      </c>
      <c r="BV63" s="18">
        <f t="shared" si="32"/>
        <v>0</v>
      </c>
      <c r="BW63" s="18">
        <v>0</v>
      </c>
      <c r="BX63" s="18">
        <f t="shared" si="33"/>
        <v>0</v>
      </c>
      <c r="BY63" s="18">
        <v>0</v>
      </c>
      <c r="BZ63" s="18">
        <f t="shared" si="34"/>
        <v>0</v>
      </c>
      <c r="CA63" s="18">
        <v>0</v>
      </c>
      <c r="CB63" s="18">
        <f t="shared" si="35"/>
        <v>0</v>
      </c>
      <c r="CC63" s="18">
        <v>0</v>
      </c>
      <c r="CD63" s="18">
        <f t="shared" si="36"/>
        <v>0</v>
      </c>
      <c r="CE63" s="17">
        <f t="shared" si="40"/>
        <v>0</v>
      </c>
      <c r="CF63" s="17">
        <f t="shared" si="40"/>
        <v>0</v>
      </c>
      <c r="CG63" s="17">
        <f t="shared" si="38"/>
        <v>0</v>
      </c>
      <c r="CH63" s="28">
        <f t="shared" si="38"/>
        <v>0</v>
      </c>
    </row>
    <row r="64" spans="1:86" x14ac:dyDescent="0.2">
      <c r="A64" s="66"/>
      <c r="B64" s="66"/>
      <c r="C64" s="66"/>
      <c r="D64" s="20" t="s">
        <v>149</v>
      </c>
      <c r="E64" s="21" t="s">
        <v>141</v>
      </c>
      <c r="F64" s="32">
        <v>294962</v>
      </c>
      <c r="G64" s="32">
        <v>365106</v>
      </c>
      <c r="H64" s="32">
        <v>369644</v>
      </c>
      <c r="I64" s="16">
        <v>0</v>
      </c>
      <c r="J64" s="17">
        <f t="shared" si="0"/>
        <v>0</v>
      </c>
      <c r="K64" s="16">
        <v>0</v>
      </c>
      <c r="L64" s="17">
        <f t="shared" si="1"/>
        <v>0</v>
      </c>
      <c r="M64" s="16">
        <v>0</v>
      </c>
      <c r="N64" s="17">
        <f t="shared" si="2"/>
        <v>0</v>
      </c>
      <c r="O64" s="16">
        <v>0</v>
      </c>
      <c r="P64" s="17">
        <f t="shared" si="3"/>
        <v>0</v>
      </c>
      <c r="Q64" s="16">
        <v>0</v>
      </c>
      <c r="R64" s="17">
        <f t="shared" si="4"/>
        <v>0</v>
      </c>
      <c r="S64" s="16">
        <v>0</v>
      </c>
      <c r="T64" s="17">
        <f t="shared" si="5"/>
        <v>0</v>
      </c>
      <c r="U64" s="16">
        <f t="shared" si="42"/>
        <v>0</v>
      </c>
      <c r="V64" s="17">
        <f t="shared" si="42"/>
        <v>0</v>
      </c>
      <c r="W64" s="16">
        <v>0</v>
      </c>
      <c r="X64" s="17">
        <f t="shared" si="7"/>
        <v>0</v>
      </c>
      <c r="Y64" s="17">
        <v>0</v>
      </c>
      <c r="Z64" s="17">
        <f t="shared" si="8"/>
        <v>0</v>
      </c>
      <c r="AA64" s="17">
        <v>0</v>
      </c>
      <c r="AB64" s="17">
        <f t="shared" si="9"/>
        <v>0</v>
      </c>
      <c r="AC64" s="17">
        <v>0</v>
      </c>
      <c r="AD64" s="17">
        <f t="shared" si="10"/>
        <v>0</v>
      </c>
      <c r="AE64" s="17">
        <v>0</v>
      </c>
      <c r="AF64" s="17">
        <f t="shared" si="11"/>
        <v>0</v>
      </c>
      <c r="AG64" s="17">
        <v>0</v>
      </c>
      <c r="AH64" s="17">
        <f t="shared" si="12"/>
        <v>0</v>
      </c>
      <c r="AI64" s="17">
        <v>0</v>
      </c>
      <c r="AJ64" s="17">
        <f t="shared" si="13"/>
        <v>0</v>
      </c>
      <c r="AK64" s="17">
        <v>0</v>
      </c>
      <c r="AL64" s="17">
        <f t="shared" si="14"/>
        <v>0</v>
      </c>
      <c r="AM64" s="17">
        <v>0</v>
      </c>
      <c r="AN64" s="17">
        <f t="shared" si="15"/>
        <v>0</v>
      </c>
      <c r="AO64" s="17">
        <v>0</v>
      </c>
      <c r="AP64" s="17">
        <f t="shared" si="16"/>
        <v>0</v>
      </c>
      <c r="AQ64" s="17">
        <v>0</v>
      </c>
      <c r="AR64" s="17">
        <f t="shared" si="17"/>
        <v>0</v>
      </c>
      <c r="AS64" s="17">
        <v>0</v>
      </c>
      <c r="AT64" s="17">
        <f t="shared" si="18"/>
        <v>0</v>
      </c>
      <c r="AU64" s="17">
        <f t="shared" si="43"/>
        <v>0</v>
      </c>
      <c r="AV64" s="17">
        <f t="shared" si="43"/>
        <v>0</v>
      </c>
      <c r="AW64" s="18">
        <v>0</v>
      </c>
      <c r="AX64" s="18">
        <f t="shared" si="20"/>
        <v>0</v>
      </c>
      <c r="AY64" s="18">
        <v>0</v>
      </c>
      <c r="AZ64" s="18">
        <f t="shared" si="21"/>
        <v>0</v>
      </c>
      <c r="BA64" s="18">
        <v>0</v>
      </c>
      <c r="BB64" s="18">
        <f t="shared" si="22"/>
        <v>0</v>
      </c>
      <c r="BC64" s="18">
        <v>0</v>
      </c>
      <c r="BD64" s="18">
        <f t="shared" si="23"/>
        <v>0</v>
      </c>
      <c r="BE64" s="18">
        <v>0</v>
      </c>
      <c r="BF64" s="18">
        <f t="shared" si="24"/>
        <v>0</v>
      </c>
      <c r="BG64" s="18">
        <v>0</v>
      </c>
      <c r="BH64" s="18">
        <f t="shared" si="25"/>
        <v>0</v>
      </c>
      <c r="BI64" s="18">
        <v>0</v>
      </c>
      <c r="BJ64" s="18">
        <f t="shared" si="26"/>
        <v>0</v>
      </c>
      <c r="BK64" s="18">
        <v>0</v>
      </c>
      <c r="BL64" s="18">
        <f t="shared" si="27"/>
        <v>0</v>
      </c>
      <c r="BM64" s="18">
        <v>0</v>
      </c>
      <c r="BN64" s="18">
        <f t="shared" si="28"/>
        <v>0</v>
      </c>
      <c r="BO64" s="18">
        <v>0</v>
      </c>
      <c r="BP64" s="18">
        <f t="shared" si="29"/>
        <v>0</v>
      </c>
      <c r="BQ64" s="18">
        <v>0</v>
      </c>
      <c r="BR64" s="18">
        <f t="shared" si="30"/>
        <v>0</v>
      </c>
      <c r="BS64" s="18">
        <v>0</v>
      </c>
      <c r="BT64" s="18">
        <f t="shared" si="31"/>
        <v>0</v>
      </c>
      <c r="BU64" s="18">
        <v>0</v>
      </c>
      <c r="BV64" s="18">
        <f t="shared" si="32"/>
        <v>0</v>
      </c>
      <c r="BW64" s="18">
        <v>0</v>
      </c>
      <c r="BX64" s="18">
        <f t="shared" si="33"/>
        <v>0</v>
      </c>
      <c r="BY64" s="18">
        <v>0</v>
      </c>
      <c r="BZ64" s="18">
        <f t="shared" si="34"/>
        <v>0</v>
      </c>
      <c r="CA64" s="18">
        <v>0</v>
      </c>
      <c r="CB64" s="18">
        <f t="shared" si="35"/>
        <v>0</v>
      </c>
      <c r="CC64" s="18">
        <v>0</v>
      </c>
      <c r="CD64" s="18">
        <f t="shared" si="36"/>
        <v>0</v>
      </c>
      <c r="CE64" s="17">
        <f t="shared" si="40"/>
        <v>0</v>
      </c>
      <c r="CF64" s="17">
        <f t="shared" si="40"/>
        <v>0</v>
      </c>
      <c r="CG64" s="17">
        <f t="shared" si="38"/>
        <v>0</v>
      </c>
      <c r="CH64" s="28">
        <f t="shared" si="38"/>
        <v>0</v>
      </c>
    </row>
    <row r="65" spans="1:86" x14ac:dyDescent="0.2">
      <c r="A65" s="66"/>
      <c r="B65" s="66"/>
      <c r="C65" s="66"/>
      <c r="D65" s="20" t="s">
        <v>150</v>
      </c>
      <c r="E65" s="21" t="s">
        <v>141</v>
      </c>
      <c r="F65" s="33">
        <v>124085</v>
      </c>
      <c r="G65" s="33">
        <v>147623</v>
      </c>
      <c r="H65" s="33">
        <v>196736</v>
      </c>
      <c r="I65" s="16">
        <v>0</v>
      </c>
      <c r="J65" s="17">
        <f t="shared" si="0"/>
        <v>0</v>
      </c>
      <c r="K65" s="16">
        <v>0</v>
      </c>
      <c r="L65" s="17">
        <f t="shared" si="1"/>
        <v>0</v>
      </c>
      <c r="M65" s="16">
        <v>0</v>
      </c>
      <c r="N65" s="17">
        <f t="shared" si="2"/>
        <v>0</v>
      </c>
      <c r="O65" s="16">
        <v>0</v>
      </c>
      <c r="P65" s="17">
        <f t="shared" si="3"/>
        <v>0</v>
      </c>
      <c r="Q65" s="16">
        <v>0</v>
      </c>
      <c r="R65" s="17">
        <f t="shared" si="4"/>
        <v>0</v>
      </c>
      <c r="S65" s="16">
        <v>0</v>
      </c>
      <c r="T65" s="17">
        <f t="shared" si="5"/>
        <v>0</v>
      </c>
      <c r="U65" s="16">
        <f t="shared" si="42"/>
        <v>0</v>
      </c>
      <c r="V65" s="17">
        <f t="shared" si="42"/>
        <v>0</v>
      </c>
      <c r="W65" s="16">
        <v>0</v>
      </c>
      <c r="X65" s="17">
        <f t="shared" si="7"/>
        <v>0</v>
      </c>
      <c r="Y65" s="17">
        <v>0</v>
      </c>
      <c r="Z65" s="17">
        <f t="shared" si="8"/>
        <v>0</v>
      </c>
      <c r="AA65" s="17">
        <v>0</v>
      </c>
      <c r="AB65" s="17">
        <f t="shared" si="9"/>
        <v>0</v>
      </c>
      <c r="AC65" s="17">
        <v>0</v>
      </c>
      <c r="AD65" s="17">
        <f t="shared" si="10"/>
        <v>0</v>
      </c>
      <c r="AE65" s="17">
        <v>0</v>
      </c>
      <c r="AF65" s="17">
        <f t="shared" si="11"/>
        <v>0</v>
      </c>
      <c r="AG65" s="17">
        <v>0</v>
      </c>
      <c r="AH65" s="17">
        <f t="shared" si="12"/>
        <v>0</v>
      </c>
      <c r="AI65" s="17">
        <v>0</v>
      </c>
      <c r="AJ65" s="17">
        <f t="shared" si="13"/>
        <v>0</v>
      </c>
      <c r="AK65" s="17">
        <v>0</v>
      </c>
      <c r="AL65" s="17">
        <f t="shared" si="14"/>
        <v>0</v>
      </c>
      <c r="AM65" s="17">
        <v>0</v>
      </c>
      <c r="AN65" s="17">
        <f t="shared" si="15"/>
        <v>0</v>
      </c>
      <c r="AO65" s="17">
        <v>0</v>
      </c>
      <c r="AP65" s="17">
        <f t="shared" si="16"/>
        <v>0</v>
      </c>
      <c r="AQ65" s="17">
        <v>0</v>
      </c>
      <c r="AR65" s="17">
        <f t="shared" si="17"/>
        <v>0</v>
      </c>
      <c r="AS65" s="17">
        <v>0</v>
      </c>
      <c r="AT65" s="17">
        <f t="shared" si="18"/>
        <v>0</v>
      </c>
      <c r="AU65" s="17">
        <f t="shared" si="43"/>
        <v>0</v>
      </c>
      <c r="AV65" s="17">
        <f t="shared" si="43"/>
        <v>0</v>
      </c>
      <c r="AW65" s="18">
        <v>0</v>
      </c>
      <c r="AX65" s="18">
        <f t="shared" si="20"/>
        <v>0</v>
      </c>
      <c r="AY65" s="18">
        <v>0</v>
      </c>
      <c r="AZ65" s="18">
        <f t="shared" si="21"/>
        <v>0</v>
      </c>
      <c r="BA65" s="18">
        <v>0</v>
      </c>
      <c r="BB65" s="18">
        <f t="shared" si="22"/>
        <v>0</v>
      </c>
      <c r="BC65" s="18">
        <v>0</v>
      </c>
      <c r="BD65" s="18">
        <f t="shared" si="23"/>
        <v>0</v>
      </c>
      <c r="BE65" s="18">
        <v>0</v>
      </c>
      <c r="BF65" s="18">
        <f t="shared" si="24"/>
        <v>0</v>
      </c>
      <c r="BG65" s="18">
        <v>0</v>
      </c>
      <c r="BH65" s="18">
        <f t="shared" si="25"/>
        <v>0</v>
      </c>
      <c r="BI65" s="18">
        <v>0</v>
      </c>
      <c r="BJ65" s="18">
        <f t="shared" si="26"/>
        <v>0</v>
      </c>
      <c r="BK65" s="18">
        <v>0</v>
      </c>
      <c r="BL65" s="18">
        <f t="shared" si="27"/>
        <v>0</v>
      </c>
      <c r="BM65" s="18">
        <v>0</v>
      </c>
      <c r="BN65" s="18">
        <f t="shared" si="28"/>
        <v>0</v>
      </c>
      <c r="BO65" s="18">
        <v>0</v>
      </c>
      <c r="BP65" s="18">
        <f t="shared" si="29"/>
        <v>0</v>
      </c>
      <c r="BQ65" s="18">
        <v>0</v>
      </c>
      <c r="BR65" s="18">
        <f t="shared" si="30"/>
        <v>0</v>
      </c>
      <c r="BS65" s="18">
        <v>0</v>
      </c>
      <c r="BT65" s="18">
        <f t="shared" si="31"/>
        <v>0</v>
      </c>
      <c r="BU65" s="18">
        <v>0</v>
      </c>
      <c r="BV65" s="18">
        <f t="shared" si="32"/>
        <v>0</v>
      </c>
      <c r="BW65" s="18">
        <v>0</v>
      </c>
      <c r="BX65" s="18">
        <f t="shared" si="33"/>
        <v>0</v>
      </c>
      <c r="BY65" s="18">
        <v>0</v>
      </c>
      <c r="BZ65" s="18">
        <f t="shared" si="34"/>
        <v>0</v>
      </c>
      <c r="CA65" s="18">
        <v>0</v>
      </c>
      <c r="CB65" s="18">
        <f t="shared" si="35"/>
        <v>0</v>
      </c>
      <c r="CC65" s="18">
        <v>0</v>
      </c>
      <c r="CD65" s="18">
        <f t="shared" si="36"/>
        <v>0</v>
      </c>
      <c r="CE65" s="17">
        <f t="shared" si="40"/>
        <v>0</v>
      </c>
      <c r="CF65" s="17">
        <f t="shared" si="40"/>
        <v>0</v>
      </c>
      <c r="CG65" s="17">
        <f t="shared" si="38"/>
        <v>0</v>
      </c>
      <c r="CH65" s="28">
        <f t="shared" si="38"/>
        <v>0</v>
      </c>
    </row>
    <row r="66" spans="1:86" x14ac:dyDescent="0.2">
      <c r="A66" s="66"/>
      <c r="B66" s="66"/>
      <c r="C66" s="66" t="s">
        <v>151</v>
      </c>
      <c r="D66" s="68" t="s">
        <v>140</v>
      </c>
      <c r="E66" s="68"/>
      <c r="F66" s="16"/>
      <c r="G66" s="16"/>
      <c r="H66" s="16"/>
      <c r="I66" s="16">
        <v>0</v>
      </c>
      <c r="J66" s="17">
        <f t="shared" si="0"/>
        <v>0</v>
      </c>
      <c r="K66" s="16">
        <v>0</v>
      </c>
      <c r="L66" s="17">
        <f t="shared" si="1"/>
        <v>0</v>
      </c>
      <c r="M66" s="16">
        <v>0</v>
      </c>
      <c r="N66" s="17">
        <f t="shared" si="2"/>
        <v>0</v>
      </c>
      <c r="O66" s="16">
        <v>0</v>
      </c>
      <c r="P66" s="17">
        <f t="shared" si="3"/>
        <v>0</v>
      </c>
      <c r="Q66" s="16">
        <v>0</v>
      </c>
      <c r="R66" s="17">
        <f t="shared" si="4"/>
        <v>0</v>
      </c>
      <c r="S66" s="16">
        <v>0</v>
      </c>
      <c r="T66" s="17">
        <f t="shared" si="5"/>
        <v>0</v>
      </c>
      <c r="U66" s="16">
        <f t="shared" si="42"/>
        <v>0</v>
      </c>
      <c r="V66" s="17">
        <f t="shared" si="42"/>
        <v>0</v>
      </c>
      <c r="W66" s="16">
        <v>0</v>
      </c>
      <c r="X66" s="17">
        <f t="shared" si="7"/>
        <v>0</v>
      </c>
      <c r="Y66" s="17">
        <v>1</v>
      </c>
      <c r="Z66" s="17">
        <f t="shared" si="8"/>
        <v>0</v>
      </c>
      <c r="AA66" s="17">
        <v>0</v>
      </c>
      <c r="AB66" s="17">
        <f t="shared" si="9"/>
        <v>0</v>
      </c>
      <c r="AC66" s="17">
        <v>0</v>
      </c>
      <c r="AD66" s="17">
        <f t="shared" si="10"/>
        <v>0</v>
      </c>
      <c r="AE66" s="17">
        <v>0</v>
      </c>
      <c r="AF66" s="17">
        <f t="shared" si="11"/>
        <v>0</v>
      </c>
      <c r="AG66" s="17">
        <v>0</v>
      </c>
      <c r="AH66" s="17">
        <f t="shared" si="12"/>
        <v>0</v>
      </c>
      <c r="AI66" s="17">
        <v>0</v>
      </c>
      <c r="AJ66" s="17">
        <f t="shared" si="13"/>
        <v>0</v>
      </c>
      <c r="AK66" s="17">
        <v>0</v>
      </c>
      <c r="AL66" s="17">
        <f t="shared" si="14"/>
        <v>0</v>
      </c>
      <c r="AM66" s="17">
        <v>0</v>
      </c>
      <c r="AN66" s="17">
        <f t="shared" si="15"/>
        <v>0</v>
      </c>
      <c r="AO66" s="17">
        <v>0</v>
      </c>
      <c r="AP66" s="17">
        <f t="shared" si="16"/>
        <v>0</v>
      </c>
      <c r="AQ66" s="17">
        <v>0</v>
      </c>
      <c r="AR66" s="17">
        <f t="shared" si="17"/>
        <v>0</v>
      </c>
      <c r="AS66" s="17">
        <v>0</v>
      </c>
      <c r="AT66" s="17">
        <f t="shared" si="18"/>
        <v>0</v>
      </c>
      <c r="AU66" s="17">
        <f t="shared" si="43"/>
        <v>1</v>
      </c>
      <c r="AV66" s="17">
        <f t="shared" si="43"/>
        <v>0</v>
      </c>
      <c r="AW66" s="18">
        <v>0</v>
      </c>
      <c r="AX66" s="18">
        <f t="shared" si="20"/>
        <v>0</v>
      </c>
      <c r="AY66" s="18">
        <v>0</v>
      </c>
      <c r="AZ66" s="18">
        <f t="shared" si="21"/>
        <v>0</v>
      </c>
      <c r="BA66" s="18">
        <v>0</v>
      </c>
      <c r="BB66" s="18">
        <f t="shared" si="22"/>
        <v>0</v>
      </c>
      <c r="BC66" s="18">
        <v>0</v>
      </c>
      <c r="BD66" s="18">
        <f t="shared" si="23"/>
        <v>0</v>
      </c>
      <c r="BE66" s="18">
        <v>0</v>
      </c>
      <c r="BF66" s="18">
        <f t="shared" si="24"/>
        <v>0</v>
      </c>
      <c r="BG66" s="18">
        <v>0</v>
      </c>
      <c r="BH66" s="18">
        <f t="shared" si="25"/>
        <v>0</v>
      </c>
      <c r="BI66" s="18">
        <v>0</v>
      </c>
      <c r="BJ66" s="18">
        <f t="shared" si="26"/>
        <v>0</v>
      </c>
      <c r="BK66" s="18">
        <v>0</v>
      </c>
      <c r="BL66" s="18">
        <f t="shared" si="27"/>
        <v>0</v>
      </c>
      <c r="BM66" s="18">
        <v>0</v>
      </c>
      <c r="BN66" s="18">
        <f t="shared" si="28"/>
        <v>0</v>
      </c>
      <c r="BO66" s="18">
        <v>0</v>
      </c>
      <c r="BP66" s="18">
        <f t="shared" si="29"/>
        <v>0</v>
      </c>
      <c r="BQ66" s="18">
        <v>0</v>
      </c>
      <c r="BR66" s="18">
        <f t="shared" si="30"/>
        <v>0</v>
      </c>
      <c r="BS66" s="18">
        <v>0</v>
      </c>
      <c r="BT66" s="18">
        <f t="shared" si="31"/>
        <v>0</v>
      </c>
      <c r="BU66" s="18">
        <v>0</v>
      </c>
      <c r="BV66" s="18">
        <f t="shared" si="32"/>
        <v>0</v>
      </c>
      <c r="BW66" s="18">
        <v>0</v>
      </c>
      <c r="BX66" s="18">
        <f t="shared" si="33"/>
        <v>0</v>
      </c>
      <c r="BY66" s="18">
        <v>0</v>
      </c>
      <c r="BZ66" s="18">
        <f t="shared" si="34"/>
        <v>0</v>
      </c>
      <c r="CA66" s="18">
        <v>0</v>
      </c>
      <c r="CB66" s="18">
        <f t="shared" si="35"/>
        <v>0</v>
      </c>
      <c r="CC66" s="18">
        <v>4</v>
      </c>
      <c r="CD66" s="18">
        <f t="shared" si="36"/>
        <v>0</v>
      </c>
      <c r="CE66" s="17">
        <f t="shared" si="40"/>
        <v>4</v>
      </c>
      <c r="CF66" s="17">
        <f t="shared" si="40"/>
        <v>0</v>
      </c>
      <c r="CG66" s="17">
        <f t="shared" si="38"/>
        <v>5</v>
      </c>
      <c r="CH66" s="28">
        <f t="shared" si="38"/>
        <v>0</v>
      </c>
    </row>
    <row r="67" spans="1:86" ht="25.5" x14ac:dyDescent="0.2">
      <c r="A67" s="66"/>
      <c r="B67" s="66"/>
      <c r="C67" s="66"/>
      <c r="D67" s="20" t="s">
        <v>146</v>
      </c>
      <c r="E67" s="21" t="s">
        <v>141</v>
      </c>
      <c r="F67" s="28">
        <f t="shared" ref="F67:H71" si="44">F61</f>
        <v>147111</v>
      </c>
      <c r="G67" s="28">
        <f t="shared" si="44"/>
        <v>179965</v>
      </c>
      <c r="H67" s="28">
        <f t="shared" si="44"/>
        <v>184567</v>
      </c>
      <c r="I67" s="16">
        <v>0</v>
      </c>
      <c r="J67" s="17">
        <f t="shared" si="0"/>
        <v>0</v>
      </c>
      <c r="K67" s="16">
        <v>0</v>
      </c>
      <c r="L67" s="17">
        <f t="shared" si="1"/>
        <v>0</v>
      </c>
      <c r="M67" s="16">
        <v>0</v>
      </c>
      <c r="N67" s="17">
        <f t="shared" si="2"/>
        <v>0</v>
      </c>
      <c r="O67" s="16">
        <v>0</v>
      </c>
      <c r="P67" s="17">
        <f t="shared" si="3"/>
        <v>0</v>
      </c>
      <c r="Q67" s="16">
        <v>0</v>
      </c>
      <c r="R67" s="17">
        <f t="shared" si="4"/>
        <v>0</v>
      </c>
      <c r="S67" s="16">
        <v>0</v>
      </c>
      <c r="T67" s="17">
        <f t="shared" si="5"/>
        <v>0</v>
      </c>
      <c r="U67" s="16">
        <f t="shared" si="42"/>
        <v>0</v>
      </c>
      <c r="V67" s="17">
        <f t="shared" si="42"/>
        <v>0</v>
      </c>
      <c r="W67" s="16">
        <v>0</v>
      </c>
      <c r="X67" s="17">
        <f t="shared" si="7"/>
        <v>0</v>
      </c>
      <c r="Y67" s="17">
        <v>1</v>
      </c>
      <c r="Z67" s="17">
        <f t="shared" si="8"/>
        <v>179965</v>
      </c>
      <c r="AA67" s="17">
        <v>0</v>
      </c>
      <c r="AB67" s="17">
        <f t="shared" si="9"/>
        <v>0</v>
      </c>
      <c r="AC67" s="17">
        <v>0</v>
      </c>
      <c r="AD67" s="17">
        <f t="shared" si="10"/>
        <v>0</v>
      </c>
      <c r="AE67" s="17">
        <v>0</v>
      </c>
      <c r="AF67" s="17">
        <f t="shared" si="11"/>
        <v>0</v>
      </c>
      <c r="AG67" s="17">
        <v>0</v>
      </c>
      <c r="AH67" s="17">
        <f t="shared" si="12"/>
        <v>0</v>
      </c>
      <c r="AI67" s="17">
        <v>0</v>
      </c>
      <c r="AJ67" s="17">
        <f t="shared" si="13"/>
        <v>0</v>
      </c>
      <c r="AK67" s="17">
        <v>0</v>
      </c>
      <c r="AL67" s="17">
        <f t="shared" si="14"/>
        <v>0</v>
      </c>
      <c r="AM67" s="17">
        <v>0</v>
      </c>
      <c r="AN67" s="17">
        <f t="shared" si="15"/>
        <v>0</v>
      </c>
      <c r="AO67" s="17">
        <v>0</v>
      </c>
      <c r="AP67" s="17">
        <f t="shared" si="16"/>
        <v>0</v>
      </c>
      <c r="AQ67" s="17">
        <v>0</v>
      </c>
      <c r="AR67" s="17">
        <f t="shared" si="17"/>
        <v>0</v>
      </c>
      <c r="AS67" s="17">
        <v>0</v>
      </c>
      <c r="AT67" s="17">
        <f t="shared" si="18"/>
        <v>0</v>
      </c>
      <c r="AU67" s="17">
        <f t="shared" si="43"/>
        <v>1</v>
      </c>
      <c r="AV67" s="17">
        <f t="shared" si="43"/>
        <v>179965</v>
      </c>
      <c r="AW67" s="18">
        <v>0</v>
      </c>
      <c r="AX67" s="18">
        <f t="shared" si="20"/>
        <v>0</v>
      </c>
      <c r="AY67" s="18">
        <v>0</v>
      </c>
      <c r="AZ67" s="18">
        <f t="shared" si="21"/>
        <v>0</v>
      </c>
      <c r="BA67" s="18">
        <v>0</v>
      </c>
      <c r="BB67" s="18">
        <f t="shared" si="22"/>
        <v>0</v>
      </c>
      <c r="BC67" s="18">
        <v>0</v>
      </c>
      <c r="BD67" s="18">
        <f t="shared" si="23"/>
        <v>0</v>
      </c>
      <c r="BE67" s="18">
        <v>0</v>
      </c>
      <c r="BF67" s="18">
        <f t="shared" si="24"/>
        <v>0</v>
      </c>
      <c r="BG67" s="18">
        <v>0</v>
      </c>
      <c r="BH67" s="18">
        <f t="shared" si="25"/>
        <v>0</v>
      </c>
      <c r="BI67" s="18">
        <v>0</v>
      </c>
      <c r="BJ67" s="18">
        <f t="shared" si="26"/>
        <v>0</v>
      </c>
      <c r="BK67" s="18">
        <v>0</v>
      </c>
      <c r="BL67" s="18">
        <f t="shared" si="27"/>
        <v>0</v>
      </c>
      <c r="BM67" s="18">
        <v>0</v>
      </c>
      <c r="BN67" s="18">
        <f t="shared" si="28"/>
        <v>0</v>
      </c>
      <c r="BO67" s="18">
        <v>0</v>
      </c>
      <c r="BP67" s="18">
        <f t="shared" si="29"/>
        <v>0</v>
      </c>
      <c r="BQ67" s="18">
        <v>0</v>
      </c>
      <c r="BR67" s="18">
        <f t="shared" si="30"/>
        <v>0</v>
      </c>
      <c r="BS67" s="18">
        <v>0</v>
      </c>
      <c r="BT67" s="18">
        <f t="shared" si="31"/>
        <v>0</v>
      </c>
      <c r="BU67" s="18">
        <v>0</v>
      </c>
      <c r="BV67" s="18">
        <f t="shared" si="32"/>
        <v>0</v>
      </c>
      <c r="BW67" s="18">
        <v>0</v>
      </c>
      <c r="BX67" s="18">
        <f t="shared" si="33"/>
        <v>0</v>
      </c>
      <c r="BY67" s="18">
        <v>0</v>
      </c>
      <c r="BZ67" s="18">
        <f t="shared" si="34"/>
        <v>0</v>
      </c>
      <c r="CA67" s="18">
        <v>0</v>
      </c>
      <c r="CB67" s="18">
        <f t="shared" si="35"/>
        <v>0</v>
      </c>
      <c r="CC67" s="18">
        <v>9</v>
      </c>
      <c r="CD67" s="18">
        <f t="shared" si="36"/>
        <v>1661103</v>
      </c>
      <c r="CE67" s="17">
        <f t="shared" si="40"/>
        <v>9</v>
      </c>
      <c r="CF67" s="17">
        <f t="shared" si="40"/>
        <v>1661103</v>
      </c>
      <c r="CG67" s="17">
        <f t="shared" si="38"/>
        <v>10</v>
      </c>
      <c r="CH67" s="28">
        <f t="shared" si="38"/>
        <v>1841068</v>
      </c>
    </row>
    <row r="68" spans="1:86" ht="38.25" x14ac:dyDescent="0.2">
      <c r="A68" s="66"/>
      <c r="B68" s="66"/>
      <c r="C68" s="66"/>
      <c r="D68" s="20" t="s">
        <v>147</v>
      </c>
      <c r="E68" s="21" t="s">
        <v>141</v>
      </c>
      <c r="F68" s="28">
        <f t="shared" si="44"/>
        <v>155634</v>
      </c>
      <c r="G68" s="28">
        <f t="shared" si="44"/>
        <v>190577</v>
      </c>
      <c r="H68" s="28">
        <f t="shared" si="44"/>
        <v>195178</v>
      </c>
      <c r="I68" s="16">
        <v>0</v>
      </c>
      <c r="J68" s="17">
        <f t="shared" si="0"/>
        <v>0</v>
      </c>
      <c r="K68" s="16">
        <v>0</v>
      </c>
      <c r="L68" s="17">
        <f t="shared" si="1"/>
        <v>0</v>
      </c>
      <c r="M68" s="16">
        <v>0</v>
      </c>
      <c r="N68" s="17">
        <f t="shared" si="2"/>
        <v>0</v>
      </c>
      <c r="O68" s="16">
        <v>0</v>
      </c>
      <c r="P68" s="17">
        <f t="shared" si="3"/>
        <v>0</v>
      </c>
      <c r="Q68" s="16">
        <v>0</v>
      </c>
      <c r="R68" s="17">
        <f t="shared" si="4"/>
        <v>0</v>
      </c>
      <c r="S68" s="16">
        <v>0</v>
      </c>
      <c r="T68" s="17">
        <f t="shared" si="5"/>
        <v>0</v>
      </c>
      <c r="U68" s="16">
        <f t="shared" si="42"/>
        <v>0</v>
      </c>
      <c r="V68" s="17">
        <f t="shared" si="42"/>
        <v>0</v>
      </c>
      <c r="W68" s="16">
        <v>0</v>
      </c>
      <c r="X68" s="17">
        <f t="shared" si="7"/>
        <v>0</v>
      </c>
      <c r="Y68" s="17">
        <v>0</v>
      </c>
      <c r="Z68" s="17">
        <f t="shared" si="8"/>
        <v>0</v>
      </c>
      <c r="AA68" s="17">
        <v>0</v>
      </c>
      <c r="AB68" s="17">
        <f t="shared" si="9"/>
        <v>0</v>
      </c>
      <c r="AC68" s="17">
        <v>0</v>
      </c>
      <c r="AD68" s="17">
        <f t="shared" si="10"/>
        <v>0</v>
      </c>
      <c r="AE68" s="17">
        <v>0</v>
      </c>
      <c r="AF68" s="17">
        <f t="shared" si="11"/>
        <v>0</v>
      </c>
      <c r="AG68" s="17">
        <v>0</v>
      </c>
      <c r="AH68" s="17">
        <f t="shared" si="12"/>
        <v>0</v>
      </c>
      <c r="AI68" s="17">
        <v>0</v>
      </c>
      <c r="AJ68" s="17">
        <f t="shared" si="13"/>
        <v>0</v>
      </c>
      <c r="AK68" s="17">
        <v>0</v>
      </c>
      <c r="AL68" s="17">
        <f t="shared" si="14"/>
        <v>0</v>
      </c>
      <c r="AM68" s="17">
        <v>0</v>
      </c>
      <c r="AN68" s="17">
        <f t="shared" si="15"/>
        <v>0</v>
      </c>
      <c r="AO68" s="17">
        <v>0</v>
      </c>
      <c r="AP68" s="17">
        <f t="shared" si="16"/>
        <v>0</v>
      </c>
      <c r="AQ68" s="17">
        <v>0</v>
      </c>
      <c r="AR68" s="17">
        <f t="shared" si="17"/>
        <v>0</v>
      </c>
      <c r="AS68" s="17">
        <v>0</v>
      </c>
      <c r="AT68" s="17">
        <f t="shared" si="18"/>
        <v>0</v>
      </c>
      <c r="AU68" s="17">
        <f t="shared" si="43"/>
        <v>0</v>
      </c>
      <c r="AV68" s="17">
        <f t="shared" si="43"/>
        <v>0</v>
      </c>
      <c r="AW68" s="18">
        <v>0</v>
      </c>
      <c r="AX68" s="18">
        <f t="shared" si="20"/>
        <v>0</v>
      </c>
      <c r="AY68" s="18">
        <v>0</v>
      </c>
      <c r="AZ68" s="18">
        <f t="shared" si="21"/>
        <v>0</v>
      </c>
      <c r="BA68" s="18">
        <v>0</v>
      </c>
      <c r="BB68" s="18">
        <f t="shared" si="22"/>
        <v>0</v>
      </c>
      <c r="BC68" s="18">
        <v>0</v>
      </c>
      <c r="BD68" s="18">
        <f t="shared" si="23"/>
        <v>0</v>
      </c>
      <c r="BE68" s="18">
        <v>0</v>
      </c>
      <c r="BF68" s="18">
        <f t="shared" si="24"/>
        <v>0</v>
      </c>
      <c r="BG68" s="18">
        <v>0</v>
      </c>
      <c r="BH68" s="18">
        <f t="shared" si="25"/>
        <v>0</v>
      </c>
      <c r="BI68" s="18">
        <v>0</v>
      </c>
      <c r="BJ68" s="18">
        <f t="shared" si="26"/>
        <v>0</v>
      </c>
      <c r="BK68" s="18">
        <v>0</v>
      </c>
      <c r="BL68" s="18">
        <f t="shared" si="27"/>
        <v>0</v>
      </c>
      <c r="BM68" s="18">
        <v>0</v>
      </c>
      <c r="BN68" s="18">
        <f t="shared" si="28"/>
        <v>0</v>
      </c>
      <c r="BO68" s="18">
        <v>0</v>
      </c>
      <c r="BP68" s="18">
        <f t="shared" si="29"/>
        <v>0</v>
      </c>
      <c r="BQ68" s="18">
        <v>0</v>
      </c>
      <c r="BR68" s="18">
        <f t="shared" si="30"/>
        <v>0</v>
      </c>
      <c r="BS68" s="18">
        <v>0</v>
      </c>
      <c r="BT68" s="18">
        <f t="shared" si="31"/>
        <v>0</v>
      </c>
      <c r="BU68" s="18">
        <v>0</v>
      </c>
      <c r="BV68" s="18">
        <f t="shared" si="32"/>
        <v>0</v>
      </c>
      <c r="BW68" s="18">
        <v>0</v>
      </c>
      <c r="BX68" s="18">
        <f t="shared" si="33"/>
        <v>0</v>
      </c>
      <c r="BY68" s="18">
        <v>0</v>
      </c>
      <c r="BZ68" s="18">
        <f t="shared" si="34"/>
        <v>0</v>
      </c>
      <c r="CA68" s="18">
        <v>0</v>
      </c>
      <c r="CB68" s="18">
        <f t="shared" si="35"/>
        <v>0</v>
      </c>
      <c r="CC68" s="18">
        <v>7</v>
      </c>
      <c r="CD68" s="18">
        <f t="shared" si="36"/>
        <v>1366246</v>
      </c>
      <c r="CE68" s="17">
        <f t="shared" si="40"/>
        <v>7</v>
      </c>
      <c r="CF68" s="17">
        <f t="shared" si="40"/>
        <v>1366246</v>
      </c>
      <c r="CG68" s="17">
        <f t="shared" si="38"/>
        <v>7</v>
      </c>
      <c r="CH68" s="28">
        <f t="shared" si="38"/>
        <v>1366246</v>
      </c>
    </row>
    <row r="69" spans="1:86" ht="51" x14ac:dyDescent="0.2">
      <c r="A69" s="66"/>
      <c r="B69" s="66"/>
      <c r="C69" s="66"/>
      <c r="D69" s="20" t="s">
        <v>148</v>
      </c>
      <c r="E69" s="21" t="s">
        <v>141</v>
      </c>
      <c r="F69" s="28">
        <f t="shared" si="44"/>
        <v>190565</v>
      </c>
      <c r="G69" s="28">
        <f t="shared" si="44"/>
        <v>234258</v>
      </c>
      <c r="H69" s="28">
        <f t="shared" si="44"/>
        <v>238882</v>
      </c>
      <c r="I69" s="16">
        <v>0</v>
      </c>
      <c r="J69" s="17">
        <f t="shared" si="0"/>
        <v>0</v>
      </c>
      <c r="K69" s="16">
        <v>0</v>
      </c>
      <c r="L69" s="17">
        <f t="shared" si="1"/>
        <v>0</v>
      </c>
      <c r="M69" s="16">
        <v>0</v>
      </c>
      <c r="N69" s="17">
        <f t="shared" si="2"/>
        <v>0</v>
      </c>
      <c r="O69" s="16">
        <v>0</v>
      </c>
      <c r="P69" s="17">
        <f t="shared" si="3"/>
        <v>0</v>
      </c>
      <c r="Q69" s="16">
        <v>0</v>
      </c>
      <c r="R69" s="17">
        <f t="shared" si="4"/>
        <v>0</v>
      </c>
      <c r="S69" s="16">
        <v>0</v>
      </c>
      <c r="T69" s="17">
        <f t="shared" si="5"/>
        <v>0</v>
      </c>
      <c r="U69" s="16">
        <f t="shared" si="42"/>
        <v>0</v>
      </c>
      <c r="V69" s="17">
        <f t="shared" si="42"/>
        <v>0</v>
      </c>
      <c r="W69" s="16">
        <v>0</v>
      </c>
      <c r="X69" s="17">
        <f t="shared" si="7"/>
        <v>0</v>
      </c>
      <c r="Y69" s="17">
        <v>0</v>
      </c>
      <c r="Z69" s="17">
        <f t="shared" si="8"/>
        <v>0</v>
      </c>
      <c r="AA69" s="17">
        <v>0</v>
      </c>
      <c r="AB69" s="17">
        <f t="shared" si="9"/>
        <v>0</v>
      </c>
      <c r="AC69" s="17">
        <v>0</v>
      </c>
      <c r="AD69" s="17">
        <f t="shared" si="10"/>
        <v>0</v>
      </c>
      <c r="AE69" s="17">
        <v>0</v>
      </c>
      <c r="AF69" s="17">
        <f t="shared" si="11"/>
        <v>0</v>
      </c>
      <c r="AG69" s="17">
        <v>0</v>
      </c>
      <c r="AH69" s="17">
        <f t="shared" si="12"/>
        <v>0</v>
      </c>
      <c r="AI69" s="17">
        <v>0</v>
      </c>
      <c r="AJ69" s="17">
        <f t="shared" si="13"/>
        <v>0</v>
      </c>
      <c r="AK69" s="17">
        <v>0</v>
      </c>
      <c r="AL69" s="17">
        <f t="shared" si="14"/>
        <v>0</v>
      </c>
      <c r="AM69" s="17">
        <v>0</v>
      </c>
      <c r="AN69" s="17">
        <f t="shared" si="15"/>
        <v>0</v>
      </c>
      <c r="AO69" s="17">
        <v>0</v>
      </c>
      <c r="AP69" s="17">
        <f t="shared" si="16"/>
        <v>0</v>
      </c>
      <c r="AQ69" s="17">
        <v>0</v>
      </c>
      <c r="AR69" s="17">
        <f t="shared" si="17"/>
        <v>0</v>
      </c>
      <c r="AS69" s="17">
        <v>0</v>
      </c>
      <c r="AT69" s="17">
        <f t="shared" si="18"/>
        <v>0</v>
      </c>
      <c r="AU69" s="17">
        <f t="shared" si="43"/>
        <v>0</v>
      </c>
      <c r="AV69" s="17">
        <f t="shared" si="43"/>
        <v>0</v>
      </c>
      <c r="AW69" s="18">
        <v>0</v>
      </c>
      <c r="AX69" s="18">
        <f t="shared" si="20"/>
        <v>0</v>
      </c>
      <c r="AY69" s="18">
        <v>0</v>
      </c>
      <c r="AZ69" s="18">
        <f t="shared" si="21"/>
        <v>0</v>
      </c>
      <c r="BA69" s="18">
        <v>0</v>
      </c>
      <c r="BB69" s="18">
        <f t="shared" si="22"/>
        <v>0</v>
      </c>
      <c r="BC69" s="18">
        <v>0</v>
      </c>
      <c r="BD69" s="18">
        <f t="shared" si="23"/>
        <v>0</v>
      </c>
      <c r="BE69" s="18">
        <v>0</v>
      </c>
      <c r="BF69" s="18">
        <f t="shared" si="24"/>
        <v>0</v>
      </c>
      <c r="BG69" s="18">
        <v>0</v>
      </c>
      <c r="BH69" s="18">
        <f t="shared" si="25"/>
        <v>0</v>
      </c>
      <c r="BI69" s="18">
        <v>0</v>
      </c>
      <c r="BJ69" s="18">
        <f t="shared" si="26"/>
        <v>0</v>
      </c>
      <c r="BK69" s="18">
        <v>0</v>
      </c>
      <c r="BL69" s="18">
        <f t="shared" si="27"/>
        <v>0</v>
      </c>
      <c r="BM69" s="18">
        <v>0</v>
      </c>
      <c r="BN69" s="18">
        <f t="shared" si="28"/>
        <v>0</v>
      </c>
      <c r="BO69" s="18">
        <v>0</v>
      </c>
      <c r="BP69" s="18">
        <f t="shared" si="29"/>
        <v>0</v>
      </c>
      <c r="BQ69" s="18">
        <v>0</v>
      </c>
      <c r="BR69" s="18">
        <f t="shared" si="30"/>
        <v>0</v>
      </c>
      <c r="BS69" s="18">
        <v>0</v>
      </c>
      <c r="BT69" s="18">
        <f t="shared" si="31"/>
        <v>0</v>
      </c>
      <c r="BU69" s="18">
        <v>0</v>
      </c>
      <c r="BV69" s="18">
        <f t="shared" si="32"/>
        <v>0</v>
      </c>
      <c r="BW69" s="18">
        <v>0</v>
      </c>
      <c r="BX69" s="18">
        <f t="shared" si="33"/>
        <v>0</v>
      </c>
      <c r="BY69" s="18">
        <v>0</v>
      </c>
      <c r="BZ69" s="18">
        <f t="shared" si="34"/>
        <v>0</v>
      </c>
      <c r="CA69" s="18">
        <v>0</v>
      </c>
      <c r="CB69" s="18">
        <f t="shared" si="35"/>
        <v>0</v>
      </c>
      <c r="CC69" s="18">
        <v>0</v>
      </c>
      <c r="CD69" s="18">
        <f t="shared" si="36"/>
        <v>0</v>
      </c>
      <c r="CE69" s="17">
        <f t="shared" si="40"/>
        <v>0</v>
      </c>
      <c r="CF69" s="17">
        <f t="shared" si="40"/>
        <v>0</v>
      </c>
      <c r="CG69" s="17">
        <f t="shared" si="38"/>
        <v>0</v>
      </c>
      <c r="CH69" s="28">
        <f t="shared" si="38"/>
        <v>0</v>
      </c>
    </row>
    <row r="70" spans="1:86" x14ac:dyDescent="0.2">
      <c r="A70" s="66"/>
      <c r="B70" s="66"/>
      <c r="C70" s="66"/>
      <c r="D70" s="20" t="s">
        <v>149</v>
      </c>
      <c r="E70" s="21" t="s">
        <v>141</v>
      </c>
      <c r="F70" s="28">
        <f t="shared" si="44"/>
        <v>294962</v>
      </c>
      <c r="G70" s="28">
        <f t="shared" si="44"/>
        <v>365106</v>
      </c>
      <c r="H70" s="28">
        <f t="shared" si="44"/>
        <v>369644</v>
      </c>
      <c r="I70" s="16">
        <v>0</v>
      </c>
      <c r="J70" s="17">
        <f t="shared" si="0"/>
        <v>0</v>
      </c>
      <c r="K70" s="16">
        <v>0</v>
      </c>
      <c r="L70" s="17">
        <f t="shared" si="1"/>
        <v>0</v>
      </c>
      <c r="M70" s="16">
        <v>0</v>
      </c>
      <c r="N70" s="17">
        <f t="shared" si="2"/>
        <v>0</v>
      </c>
      <c r="O70" s="16">
        <v>0</v>
      </c>
      <c r="P70" s="17">
        <f t="shared" si="3"/>
        <v>0</v>
      </c>
      <c r="Q70" s="16">
        <v>0</v>
      </c>
      <c r="R70" s="17">
        <f t="shared" si="4"/>
        <v>0</v>
      </c>
      <c r="S70" s="16">
        <v>0</v>
      </c>
      <c r="T70" s="17">
        <f t="shared" si="5"/>
        <v>0</v>
      </c>
      <c r="U70" s="16">
        <f t="shared" si="42"/>
        <v>0</v>
      </c>
      <c r="V70" s="17">
        <f t="shared" si="42"/>
        <v>0</v>
      </c>
      <c r="W70" s="16">
        <v>0</v>
      </c>
      <c r="X70" s="17">
        <f t="shared" si="7"/>
        <v>0</v>
      </c>
      <c r="Y70" s="17">
        <v>0</v>
      </c>
      <c r="Z70" s="17">
        <f t="shared" si="8"/>
        <v>0</v>
      </c>
      <c r="AA70" s="17">
        <v>0</v>
      </c>
      <c r="AB70" s="17">
        <f t="shared" si="9"/>
        <v>0</v>
      </c>
      <c r="AC70" s="17">
        <v>0</v>
      </c>
      <c r="AD70" s="17">
        <f t="shared" si="10"/>
        <v>0</v>
      </c>
      <c r="AE70" s="17">
        <v>0</v>
      </c>
      <c r="AF70" s="17">
        <f t="shared" si="11"/>
        <v>0</v>
      </c>
      <c r="AG70" s="17">
        <v>0</v>
      </c>
      <c r="AH70" s="17">
        <f t="shared" si="12"/>
        <v>0</v>
      </c>
      <c r="AI70" s="17">
        <v>0</v>
      </c>
      <c r="AJ70" s="17">
        <f t="shared" si="13"/>
        <v>0</v>
      </c>
      <c r="AK70" s="17">
        <v>0</v>
      </c>
      <c r="AL70" s="17">
        <f t="shared" si="14"/>
        <v>0</v>
      </c>
      <c r="AM70" s="17">
        <v>0</v>
      </c>
      <c r="AN70" s="17">
        <f t="shared" si="15"/>
        <v>0</v>
      </c>
      <c r="AO70" s="17">
        <v>0</v>
      </c>
      <c r="AP70" s="17">
        <f t="shared" si="16"/>
        <v>0</v>
      </c>
      <c r="AQ70" s="17">
        <v>0</v>
      </c>
      <c r="AR70" s="17">
        <f t="shared" si="17"/>
        <v>0</v>
      </c>
      <c r="AS70" s="17">
        <v>0</v>
      </c>
      <c r="AT70" s="17">
        <f t="shared" si="18"/>
        <v>0</v>
      </c>
      <c r="AU70" s="17">
        <f t="shared" si="43"/>
        <v>0</v>
      </c>
      <c r="AV70" s="17">
        <f t="shared" si="43"/>
        <v>0</v>
      </c>
      <c r="AW70" s="18">
        <v>0</v>
      </c>
      <c r="AX70" s="18">
        <f t="shared" si="20"/>
        <v>0</v>
      </c>
      <c r="AY70" s="18">
        <v>0</v>
      </c>
      <c r="AZ70" s="18">
        <f t="shared" si="21"/>
        <v>0</v>
      </c>
      <c r="BA70" s="18">
        <v>0</v>
      </c>
      <c r="BB70" s="18">
        <f t="shared" si="22"/>
        <v>0</v>
      </c>
      <c r="BC70" s="18">
        <v>0</v>
      </c>
      <c r="BD70" s="18">
        <f t="shared" si="23"/>
        <v>0</v>
      </c>
      <c r="BE70" s="18">
        <v>0</v>
      </c>
      <c r="BF70" s="18">
        <f t="shared" si="24"/>
        <v>0</v>
      </c>
      <c r="BG70" s="18">
        <v>0</v>
      </c>
      <c r="BH70" s="18">
        <f t="shared" si="25"/>
        <v>0</v>
      </c>
      <c r="BI70" s="18">
        <v>0</v>
      </c>
      <c r="BJ70" s="18">
        <f t="shared" si="26"/>
        <v>0</v>
      </c>
      <c r="BK70" s="18">
        <v>0</v>
      </c>
      <c r="BL70" s="18">
        <f t="shared" si="27"/>
        <v>0</v>
      </c>
      <c r="BM70" s="18">
        <v>0</v>
      </c>
      <c r="BN70" s="18">
        <f t="shared" si="28"/>
        <v>0</v>
      </c>
      <c r="BO70" s="18">
        <v>0</v>
      </c>
      <c r="BP70" s="18">
        <f t="shared" si="29"/>
        <v>0</v>
      </c>
      <c r="BQ70" s="18">
        <v>0</v>
      </c>
      <c r="BR70" s="18">
        <f t="shared" si="30"/>
        <v>0</v>
      </c>
      <c r="BS70" s="18">
        <v>0</v>
      </c>
      <c r="BT70" s="18">
        <f t="shared" si="31"/>
        <v>0</v>
      </c>
      <c r="BU70" s="18">
        <v>0</v>
      </c>
      <c r="BV70" s="18">
        <f t="shared" si="32"/>
        <v>0</v>
      </c>
      <c r="BW70" s="18">
        <v>0</v>
      </c>
      <c r="BX70" s="18">
        <f t="shared" si="33"/>
        <v>0</v>
      </c>
      <c r="BY70" s="18">
        <v>0</v>
      </c>
      <c r="BZ70" s="18">
        <f t="shared" si="34"/>
        <v>0</v>
      </c>
      <c r="CA70" s="18">
        <v>0</v>
      </c>
      <c r="CB70" s="18">
        <f t="shared" si="35"/>
        <v>0</v>
      </c>
      <c r="CC70" s="18">
        <v>0</v>
      </c>
      <c r="CD70" s="18">
        <f t="shared" si="36"/>
        <v>0</v>
      </c>
      <c r="CE70" s="17">
        <f t="shared" si="40"/>
        <v>0</v>
      </c>
      <c r="CF70" s="17">
        <f t="shared" si="40"/>
        <v>0</v>
      </c>
      <c r="CG70" s="17">
        <f t="shared" si="38"/>
        <v>0</v>
      </c>
      <c r="CH70" s="28">
        <f t="shared" si="38"/>
        <v>0</v>
      </c>
    </row>
    <row r="71" spans="1:86" x14ac:dyDescent="0.2">
      <c r="A71" s="66"/>
      <c r="B71" s="66"/>
      <c r="C71" s="66"/>
      <c r="D71" s="20" t="s">
        <v>150</v>
      </c>
      <c r="E71" s="21" t="s">
        <v>141</v>
      </c>
      <c r="F71" s="33">
        <f t="shared" si="44"/>
        <v>124085</v>
      </c>
      <c r="G71" s="33">
        <f t="shared" si="44"/>
        <v>147623</v>
      </c>
      <c r="H71" s="33">
        <f t="shared" si="44"/>
        <v>196736</v>
      </c>
      <c r="I71" s="16">
        <v>0</v>
      </c>
      <c r="J71" s="17">
        <f t="shared" si="0"/>
        <v>0</v>
      </c>
      <c r="K71" s="16">
        <v>0</v>
      </c>
      <c r="L71" s="17">
        <f t="shared" si="1"/>
        <v>0</v>
      </c>
      <c r="M71" s="16">
        <v>0</v>
      </c>
      <c r="N71" s="17">
        <f t="shared" si="2"/>
        <v>0</v>
      </c>
      <c r="O71" s="16">
        <v>0</v>
      </c>
      <c r="P71" s="17">
        <f t="shared" si="3"/>
        <v>0</v>
      </c>
      <c r="Q71" s="16">
        <v>0</v>
      </c>
      <c r="R71" s="17">
        <f t="shared" si="4"/>
        <v>0</v>
      </c>
      <c r="S71" s="16">
        <v>0</v>
      </c>
      <c r="T71" s="17">
        <f t="shared" si="5"/>
        <v>0</v>
      </c>
      <c r="U71" s="16">
        <f t="shared" si="42"/>
        <v>0</v>
      </c>
      <c r="V71" s="17">
        <f t="shared" si="42"/>
        <v>0</v>
      </c>
      <c r="W71" s="16">
        <v>0</v>
      </c>
      <c r="X71" s="17">
        <f t="shared" si="7"/>
        <v>0</v>
      </c>
      <c r="Y71" s="17">
        <v>0</v>
      </c>
      <c r="Z71" s="17">
        <f t="shared" si="8"/>
        <v>0</v>
      </c>
      <c r="AA71" s="17">
        <v>0</v>
      </c>
      <c r="AB71" s="17">
        <f t="shared" si="9"/>
        <v>0</v>
      </c>
      <c r="AC71" s="17">
        <v>0</v>
      </c>
      <c r="AD71" s="17">
        <f t="shared" si="10"/>
        <v>0</v>
      </c>
      <c r="AE71" s="17">
        <v>0</v>
      </c>
      <c r="AF71" s="17">
        <f t="shared" si="11"/>
        <v>0</v>
      </c>
      <c r="AG71" s="17">
        <v>0</v>
      </c>
      <c r="AH71" s="17">
        <f t="shared" si="12"/>
        <v>0</v>
      </c>
      <c r="AI71" s="17">
        <v>0</v>
      </c>
      <c r="AJ71" s="17">
        <f t="shared" si="13"/>
        <v>0</v>
      </c>
      <c r="AK71" s="17">
        <v>0</v>
      </c>
      <c r="AL71" s="17">
        <f t="shared" si="14"/>
        <v>0</v>
      </c>
      <c r="AM71" s="17">
        <v>0</v>
      </c>
      <c r="AN71" s="17">
        <f t="shared" si="15"/>
        <v>0</v>
      </c>
      <c r="AO71" s="17">
        <v>0</v>
      </c>
      <c r="AP71" s="17">
        <f t="shared" si="16"/>
        <v>0</v>
      </c>
      <c r="AQ71" s="17">
        <v>0</v>
      </c>
      <c r="AR71" s="17">
        <f t="shared" si="17"/>
        <v>0</v>
      </c>
      <c r="AS71" s="17">
        <v>0</v>
      </c>
      <c r="AT71" s="17">
        <f t="shared" si="18"/>
        <v>0</v>
      </c>
      <c r="AU71" s="17">
        <f t="shared" si="43"/>
        <v>0</v>
      </c>
      <c r="AV71" s="17">
        <f t="shared" si="43"/>
        <v>0</v>
      </c>
      <c r="AW71" s="18">
        <v>0</v>
      </c>
      <c r="AX71" s="18">
        <f t="shared" si="20"/>
        <v>0</v>
      </c>
      <c r="AY71" s="18">
        <v>0</v>
      </c>
      <c r="AZ71" s="18">
        <f t="shared" si="21"/>
        <v>0</v>
      </c>
      <c r="BA71" s="18">
        <v>0</v>
      </c>
      <c r="BB71" s="18">
        <f t="shared" si="22"/>
        <v>0</v>
      </c>
      <c r="BC71" s="18">
        <v>0</v>
      </c>
      <c r="BD71" s="18">
        <f t="shared" si="23"/>
        <v>0</v>
      </c>
      <c r="BE71" s="18">
        <v>0</v>
      </c>
      <c r="BF71" s="18">
        <f t="shared" si="24"/>
        <v>0</v>
      </c>
      <c r="BG71" s="18">
        <v>0</v>
      </c>
      <c r="BH71" s="18">
        <f t="shared" si="25"/>
        <v>0</v>
      </c>
      <c r="BI71" s="18">
        <v>0</v>
      </c>
      <c r="BJ71" s="18">
        <f t="shared" si="26"/>
        <v>0</v>
      </c>
      <c r="BK71" s="18">
        <v>0</v>
      </c>
      <c r="BL71" s="18">
        <f t="shared" si="27"/>
        <v>0</v>
      </c>
      <c r="BM71" s="18">
        <v>0</v>
      </c>
      <c r="BN71" s="18">
        <f t="shared" si="28"/>
        <v>0</v>
      </c>
      <c r="BO71" s="18">
        <v>0</v>
      </c>
      <c r="BP71" s="18">
        <f t="shared" si="29"/>
        <v>0</v>
      </c>
      <c r="BQ71" s="18">
        <v>0</v>
      </c>
      <c r="BR71" s="18">
        <f t="shared" si="30"/>
        <v>0</v>
      </c>
      <c r="BS71" s="18">
        <v>0</v>
      </c>
      <c r="BT71" s="18">
        <f t="shared" si="31"/>
        <v>0</v>
      </c>
      <c r="BU71" s="18">
        <v>0</v>
      </c>
      <c r="BV71" s="18">
        <f t="shared" si="32"/>
        <v>0</v>
      </c>
      <c r="BW71" s="18">
        <v>0</v>
      </c>
      <c r="BX71" s="18">
        <f t="shared" si="33"/>
        <v>0</v>
      </c>
      <c r="BY71" s="18">
        <v>0</v>
      </c>
      <c r="BZ71" s="18">
        <f t="shared" si="34"/>
        <v>0</v>
      </c>
      <c r="CA71" s="18">
        <v>0</v>
      </c>
      <c r="CB71" s="18">
        <f t="shared" si="35"/>
        <v>0</v>
      </c>
      <c r="CC71" s="18">
        <v>1</v>
      </c>
      <c r="CD71" s="18">
        <f t="shared" si="36"/>
        <v>196736</v>
      </c>
      <c r="CE71" s="17">
        <f t="shared" si="40"/>
        <v>1</v>
      </c>
      <c r="CF71" s="17">
        <f t="shared" si="40"/>
        <v>196736</v>
      </c>
      <c r="CG71" s="17">
        <f t="shared" si="38"/>
        <v>1</v>
      </c>
      <c r="CH71" s="28">
        <f t="shared" si="38"/>
        <v>196736</v>
      </c>
    </row>
    <row r="72" spans="1:86" x14ac:dyDescent="0.2">
      <c r="A72" s="66"/>
      <c r="B72" s="66"/>
      <c r="C72" s="66"/>
      <c r="D72" s="22" t="s">
        <v>152</v>
      </c>
      <c r="E72" s="21" t="s">
        <v>141</v>
      </c>
      <c r="F72" s="33">
        <f>F52</f>
        <v>59614</v>
      </c>
      <c r="G72" s="33">
        <f>G52</f>
        <v>70654</v>
      </c>
      <c r="H72" s="33">
        <f>H52</f>
        <v>94163</v>
      </c>
      <c r="I72" s="16">
        <v>0</v>
      </c>
      <c r="J72" s="17">
        <f t="shared" ref="J72:J121" si="45">I72*F72</f>
        <v>0</v>
      </c>
      <c r="K72" s="16">
        <v>0</v>
      </c>
      <c r="L72" s="17">
        <f t="shared" ref="L72:L121" si="46">K72*F72</f>
        <v>0</v>
      </c>
      <c r="M72" s="16">
        <v>0</v>
      </c>
      <c r="N72" s="17">
        <f t="shared" ref="N72:N121" si="47">M72*F72</f>
        <v>0</v>
      </c>
      <c r="O72" s="16">
        <v>0</v>
      </c>
      <c r="P72" s="17">
        <f t="shared" ref="P72:P121" si="48">O72*F72</f>
        <v>0</v>
      </c>
      <c r="Q72" s="16">
        <v>0</v>
      </c>
      <c r="R72" s="17">
        <f t="shared" ref="R72:R121" si="49">Q72*F72</f>
        <v>0</v>
      </c>
      <c r="S72" s="16">
        <v>0</v>
      </c>
      <c r="T72" s="17">
        <f t="shared" ref="T72:T121" si="50">S72*F72</f>
        <v>0</v>
      </c>
      <c r="U72" s="16">
        <f t="shared" si="42"/>
        <v>0</v>
      </c>
      <c r="V72" s="17">
        <f t="shared" si="42"/>
        <v>0</v>
      </c>
      <c r="W72" s="16">
        <v>0</v>
      </c>
      <c r="X72" s="17">
        <f t="shared" ref="X72:X121" si="51">W72*G72/1000</f>
        <v>0</v>
      </c>
      <c r="Y72" s="17">
        <v>14</v>
      </c>
      <c r="Z72" s="17">
        <f t="shared" ref="Z72:Z121" si="52">Y72*G72</f>
        <v>989156</v>
      </c>
      <c r="AA72" s="17">
        <v>0</v>
      </c>
      <c r="AB72" s="17">
        <f t="shared" ref="AB72:AB121" si="53">AA72*G72</f>
        <v>0</v>
      </c>
      <c r="AC72" s="17">
        <v>0</v>
      </c>
      <c r="AD72" s="17">
        <f t="shared" ref="AD72:AD121" si="54">AC72*G72</f>
        <v>0</v>
      </c>
      <c r="AE72" s="17">
        <v>0</v>
      </c>
      <c r="AF72" s="17">
        <f t="shared" ref="AF72:AF121" si="55">AE72*G72</f>
        <v>0</v>
      </c>
      <c r="AG72" s="17">
        <v>0</v>
      </c>
      <c r="AH72" s="17">
        <f t="shared" ref="AH72:AH121" si="56">AG72*G72</f>
        <v>0</v>
      </c>
      <c r="AI72" s="17">
        <v>0</v>
      </c>
      <c r="AJ72" s="17">
        <f t="shared" ref="AJ72:AJ121" si="57">AI72*G72</f>
        <v>0</v>
      </c>
      <c r="AK72" s="17">
        <v>0</v>
      </c>
      <c r="AL72" s="17">
        <f t="shared" ref="AL72:AL121" si="58">AK72*G72</f>
        <v>0</v>
      </c>
      <c r="AM72" s="17">
        <v>0</v>
      </c>
      <c r="AN72" s="17">
        <f t="shared" ref="AN72:AN121" si="59">AM72*G72</f>
        <v>0</v>
      </c>
      <c r="AO72" s="17">
        <v>0</v>
      </c>
      <c r="AP72" s="17">
        <f t="shared" ref="AP72:AP121" si="60">AO72*G72</f>
        <v>0</v>
      </c>
      <c r="AQ72" s="17">
        <v>0</v>
      </c>
      <c r="AR72" s="17">
        <f t="shared" ref="AR72:AR121" si="61">AQ72*G72</f>
        <v>0</v>
      </c>
      <c r="AS72" s="17">
        <v>0</v>
      </c>
      <c r="AT72" s="17">
        <f t="shared" ref="AT72:AT121" si="62">AS72*G72</f>
        <v>0</v>
      </c>
      <c r="AU72" s="17">
        <f t="shared" si="43"/>
        <v>14</v>
      </c>
      <c r="AV72" s="17">
        <f t="shared" si="43"/>
        <v>989156</v>
      </c>
      <c r="AW72" s="18">
        <v>0</v>
      </c>
      <c r="AX72" s="18">
        <f t="shared" ref="AX72:AX121" si="63">AW72*H72</f>
        <v>0</v>
      </c>
      <c r="AY72" s="18">
        <v>0</v>
      </c>
      <c r="AZ72" s="18">
        <f t="shared" ref="AZ72:AZ121" si="64">AY72*H72</f>
        <v>0</v>
      </c>
      <c r="BA72" s="18">
        <v>0</v>
      </c>
      <c r="BB72" s="18">
        <f t="shared" ref="BB72:BB121" si="65">BA72*H72</f>
        <v>0</v>
      </c>
      <c r="BC72" s="18">
        <v>0</v>
      </c>
      <c r="BD72" s="18">
        <f t="shared" ref="BD72:BD121" si="66">BC72*H72</f>
        <v>0</v>
      </c>
      <c r="BE72" s="18">
        <v>0</v>
      </c>
      <c r="BF72" s="18">
        <f t="shared" ref="BF72:BF121" si="67">BE72*H72</f>
        <v>0</v>
      </c>
      <c r="BG72" s="18">
        <v>0</v>
      </c>
      <c r="BH72" s="18">
        <f t="shared" ref="BH72:BH121" si="68">BG72*H72</f>
        <v>0</v>
      </c>
      <c r="BI72" s="18">
        <v>0</v>
      </c>
      <c r="BJ72" s="18">
        <f t="shared" ref="BJ72:BJ121" si="69">BI72*H72</f>
        <v>0</v>
      </c>
      <c r="BK72" s="18">
        <v>0</v>
      </c>
      <c r="BL72" s="18">
        <f t="shared" ref="BL72:BL121" si="70">BK72*H72</f>
        <v>0</v>
      </c>
      <c r="BM72" s="18">
        <v>0</v>
      </c>
      <c r="BN72" s="18">
        <f t="shared" ref="BN72:BN121" si="71">BM72*H72</f>
        <v>0</v>
      </c>
      <c r="BO72" s="18">
        <v>0</v>
      </c>
      <c r="BP72" s="18">
        <f t="shared" ref="BP72:BP121" si="72">BO72*H72</f>
        <v>0</v>
      </c>
      <c r="BQ72" s="18">
        <v>0</v>
      </c>
      <c r="BR72" s="18">
        <f t="shared" ref="BR72:BR121" si="73">BQ72*H72</f>
        <v>0</v>
      </c>
      <c r="BS72" s="18">
        <v>0</v>
      </c>
      <c r="BT72" s="18">
        <f t="shared" ref="BT72:BT121" si="74">BS72*H72</f>
        <v>0</v>
      </c>
      <c r="BU72" s="18">
        <v>0</v>
      </c>
      <c r="BV72" s="18">
        <f t="shared" ref="BV72:BV121" si="75">BU72*H72</f>
        <v>0</v>
      </c>
      <c r="BW72" s="18">
        <v>0</v>
      </c>
      <c r="BX72" s="18">
        <f t="shared" ref="BX72:BX121" si="76">BW72*H72</f>
        <v>0</v>
      </c>
      <c r="BY72" s="18">
        <v>0</v>
      </c>
      <c r="BZ72" s="18">
        <f t="shared" ref="BZ72:BZ121" si="77">BY72*H72</f>
        <v>0</v>
      </c>
      <c r="CA72" s="18">
        <v>0</v>
      </c>
      <c r="CB72" s="18">
        <f t="shared" ref="CB72:CB121" si="78">CA72*H72</f>
        <v>0</v>
      </c>
      <c r="CC72" s="18">
        <v>81</v>
      </c>
      <c r="CD72" s="18">
        <f t="shared" ref="CD72:CD121" si="79">CC72*H72</f>
        <v>7627203</v>
      </c>
      <c r="CE72" s="17">
        <f t="shared" si="40"/>
        <v>81</v>
      </c>
      <c r="CF72" s="17">
        <f t="shared" si="40"/>
        <v>7627203</v>
      </c>
      <c r="CG72" s="17">
        <f t="shared" si="38"/>
        <v>95</v>
      </c>
      <c r="CH72" s="28">
        <f t="shared" si="38"/>
        <v>8616359</v>
      </c>
    </row>
    <row r="73" spans="1:86" x14ac:dyDescent="0.2">
      <c r="A73" s="66" t="s">
        <v>137</v>
      </c>
      <c r="B73" s="66" t="s">
        <v>155</v>
      </c>
      <c r="C73" s="67" t="s">
        <v>139</v>
      </c>
      <c r="D73" s="67"/>
      <c r="E73" s="19" t="s">
        <v>140</v>
      </c>
      <c r="F73" s="16"/>
      <c r="G73" s="16"/>
      <c r="H73" s="16"/>
      <c r="I73" s="16">
        <v>826</v>
      </c>
      <c r="J73" s="17">
        <f t="shared" si="45"/>
        <v>0</v>
      </c>
      <c r="K73" s="16">
        <v>428</v>
      </c>
      <c r="L73" s="17">
        <f t="shared" si="46"/>
        <v>0</v>
      </c>
      <c r="M73" s="16">
        <v>5</v>
      </c>
      <c r="N73" s="17">
        <f t="shared" si="47"/>
        <v>0</v>
      </c>
      <c r="O73" s="16">
        <v>114</v>
      </c>
      <c r="P73" s="17">
        <f t="shared" si="48"/>
        <v>0</v>
      </c>
      <c r="Q73" s="16">
        <v>69</v>
      </c>
      <c r="R73" s="17">
        <f t="shared" si="49"/>
        <v>0</v>
      </c>
      <c r="S73" s="16">
        <v>115</v>
      </c>
      <c r="T73" s="17">
        <f t="shared" si="50"/>
        <v>0</v>
      </c>
      <c r="U73" s="16">
        <f t="shared" si="42"/>
        <v>1557</v>
      </c>
      <c r="V73" s="17">
        <f t="shared" si="42"/>
        <v>0</v>
      </c>
      <c r="W73" s="16">
        <v>0</v>
      </c>
      <c r="X73" s="17">
        <f t="shared" si="51"/>
        <v>0</v>
      </c>
      <c r="Y73" s="17">
        <v>0</v>
      </c>
      <c r="Z73" s="17">
        <f t="shared" si="52"/>
        <v>0</v>
      </c>
      <c r="AA73" s="17">
        <v>12</v>
      </c>
      <c r="AB73" s="17">
        <f t="shared" si="53"/>
        <v>0</v>
      </c>
      <c r="AC73" s="17">
        <v>0</v>
      </c>
      <c r="AD73" s="17">
        <f t="shared" si="54"/>
        <v>0</v>
      </c>
      <c r="AE73" s="17">
        <v>0</v>
      </c>
      <c r="AF73" s="17">
        <f t="shared" si="55"/>
        <v>0</v>
      </c>
      <c r="AG73" s="17">
        <v>15</v>
      </c>
      <c r="AH73" s="17">
        <f t="shared" si="56"/>
        <v>0</v>
      </c>
      <c r="AI73" s="17">
        <v>0</v>
      </c>
      <c r="AJ73" s="17">
        <f t="shared" si="57"/>
        <v>0</v>
      </c>
      <c r="AK73" s="17">
        <v>19</v>
      </c>
      <c r="AL73" s="17">
        <f t="shared" si="58"/>
        <v>0</v>
      </c>
      <c r="AM73" s="17">
        <v>0</v>
      </c>
      <c r="AN73" s="17">
        <f t="shared" si="59"/>
        <v>0</v>
      </c>
      <c r="AO73" s="17">
        <v>0</v>
      </c>
      <c r="AP73" s="17">
        <f t="shared" si="60"/>
        <v>0</v>
      </c>
      <c r="AQ73" s="17">
        <v>14</v>
      </c>
      <c r="AR73" s="17">
        <f t="shared" si="61"/>
        <v>0</v>
      </c>
      <c r="AS73" s="17">
        <v>0</v>
      </c>
      <c r="AT73" s="17">
        <f t="shared" si="62"/>
        <v>0</v>
      </c>
      <c r="AU73" s="17">
        <f t="shared" si="43"/>
        <v>60</v>
      </c>
      <c r="AV73" s="17">
        <f t="shared" si="43"/>
        <v>0</v>
      </c>
      <c r="AW73" s="18">
        <v>52</v>
      </c>
      <c r="AX73" s="18">
        <f t="shared" si="63"/>
        <v>0</v>
      </c>
      <c r="AY73" s="18">
        <v>0</v>
      </c>
      <c r="AZ73" s="18">
        <f t="shared" si="64"/>
        <v>0</v>
      </c>
      <c r="BA73" s="18">
        <v>2</v>
      </c>
      <c r="BB73" s="18">
        <f t="shared" si="65"/>
        <v>0</v>
      </c>
      <c r="BC73" s="18">
        <v>12</v>
      </c>
      <c r="BD73" s="18">
        <f t="shared" si="66"/>
        <v>0</v>
      </c>
      <c r="BE73" s="18">
        <v>0</v>
      </c>
      <c r="BF73" s="18">
        <f t="shared" si="67"/>
        <v>0</v>
      </c>
      <c r="BG73" s="18">
        <v>0</v>
      </c>
      <c r="BH73" s="18">
        <f t="shared" si="68"/>
        <v>0</v>
      </c>
      <c r="BI73" s="18">
        <v>0</v>
      </c>
      <c r="BJ73" s="18">
        <f t="shared" si="69"/>
        <v>0</v>
      </c>
      <c r="BK73" s="18">
        <v>0</v>
      </c>
      <c r="BL73" s="18">
        <f t="shared" si="70"/>
        <v>0</v>
      </c>
      <c r="BM73" s="18">
        <v>0</v>
      </c>
      <c r="BN73" s="18">
        <f t="shared" si="71"/>
        <v>0</v>
      </c>
      <c r="BO73" s="18">
        <v>0</v>
      </c>
      <c r="BP73" s="18">
        <f t="shared" si="72"/>
        <v>0</v>
      </c>
      <c r="BQ73" s="18">
        <v>0</v>
      </c>
      <c r="BR73" s="18">
        <f t="shared" si="73"/>
        <v>0</v>
      </c>
      <c r="BS73" s="18">
        <v>0</v>
      </c>
      <c r="BT73" s="18">
        <f t="shared" si="74"/>
        <v>0</v>
      </c>
      <c r="BU73" s="18">
        <v>0</v>
      </c>
      <c r="BV73" s="18">
        <f t="shared" si="75"/>
        <v>0</v>
      </c>
      <c r="BW73" s="18">
        <v>0</v>
      </c>
      <c r="BX73" s="18">
        <f t="shared" si="76"/>
        <v>0</v>
      </c>
      <c r="BY73" s="18">
        <v>0</v>
      </c>
      <c r="BZ73" s="18">
        <f t="shared" si="77"/>
        <v>0</v>
      </c>
      <c r="CA73" s="18">
        <v>0</v>
      </c>
      <c r="CB73" s="18">
        <f t="shared" si="78"/>
        <v>0</v>
      </c>
      <c r="CC73" s="18">
        <v>40</v>
      </c>
      <c r="CD73" s="18">
        <f t="shared" si="79"/>
        <v>0</v>
      </c>
      <c r="CE73" s="17">
        <f t="shared" si="40"/>
        <v>106</v>
      </c>
      <c r="CF73" s="17">
        <f t="shared" si="40"/>
        <v>0</v>
      </c>
      <c r="CG73" s="17">
        <f t="shared" ref="CG73:CH121" si="80">U73+AU73+CE73</f>
        <v>1723</v>
      </c>
      <c r="CH73" s="28">
        <f t="shared" si="80"/>
        <v>0</v>
      </c>
    </row>
    <row r="74" spans="1:86" x14ac:dyDescent="0.2">
      <c r="A74" s="66"/>
      <c r="B74" s="66"/>
      <c r="C74" s="67"/>
      <c r="D74" s="67"/>
      <c r="E74" s="19" t="s">
        <v>141</v>
      </c>
      <c r="F74" s="32">
        <v>66640</v>
      </c>
      <c r="G74" s="32">
        <v>78879</v>
      </c>
      <c r="H74" s="32">
        <v>105048</v>
      </c>
      <c r="I74" s="16">
        <v>20575</v>
      </c>
      <c r="J74" s="17">
        <f t="shared" si="45"/>
        <v>1371118000</v>
      </c>
      <c r="K74" s="16">
        <v>8929</v>
      </c>
      <c r="L74" s="17">
        <f t="shared" si="46"/>
        <v>595028560</v>
      </c>
      <c r="M74" s="16">
        <v>167</v>
      </c>
      <c r="N74" s="17">
        <f t="shared" si="47"/>
        <v>11128880</v>
      </c>
      <c r="O74" s="16">
        <v>2398</v>
      </c>
      <c r="P74" s="17">
        <f t="shared" si="48"/>
        <v>159802720</v>
      </c>
      <c r="Q74" s="16">
        <v>1582</v>
      </c>
      <c r="R74" s="17">
        <f t="shared" si="49"/>
        <v>105424480</v>
      </c>
      <c r="S74" s="16">
        <v>2541</v>
      </c>
      <c r="T74" s="17">
        <f t="shared" si="50"/>
        <v>169332240</v>
      </c>
      <c r="U74" s="16">
        <f t="shared" si="42"/>
        <v>36192</v>
      </c>
      <c r="V74" s="17">
        <f t="shared" si="42"/>
        <v>2411834880</v>
      </c>
      <c r="W74" s="16">
        <v>0</v>
      </c>
      <c r="X74" s="17">
        <f t="shared" si="51"/>
        <v>0</v>
      </c>
      <c r="Y74" s="17">
        <v>0</v>
      </c>
      <c r="Z74" s="17">
        <f t="shared" si="52"/>
        <v>0</v>
      </c>
      <c r="AA74" s="17">
        <v>264</v>
      </c>
      <c r="AB74" s="17">
        <f t="shared" si="53"/>
        <v>20824056</v>
      </c>
      <c r="AC74" s="17">
        <v>0</v>
      </c>
      <c r="AD74" s="17">
        <f t="shared" si="54"/>
        <v>0</v>
      </c>
      <c r="AE74" s="17">
        <v>0</v>
      </c>
      <c r="AF74" s="17">
        <f t="shared" si="55"/>
        <v>0</v>
      </c>
      <c r="AG74" s="17">
        <v>329</v>
      </c>
      <c r="AH74" s="17">
        <f t="shared" si="56"/>
        <v>25951191</v>
      </c>
      <c r="AI74" s="17">
        <v>0</v>
      </c>
      <c r="AJ74" s="17">
        <f t="shared" si="57"/>
        <v>0</v>
      </c>
      <c r="AK74" s="17">
        <v>347</v>
      </c>
      <c r="AL74" s="17">
        <f t="shared" si="58"/>
        <v>27371013</v>
      </c>
      <c r="AM74" s="17">
        <v>0</v>
      </c>
      <c r="AN74" s="17">
        <f t="shared" si="59"/>
        <v>0</v>
      </c>
      <c r="AO74" s="17">
        <v>0</v>
      </c>
      <c r="AP74" s="17">
        <f t="shared" si="60"/>
        <v>0</v>
      </c>
      <c r="AQ74" s="17">
        <v>270</v>
      </c>
      <c r="AR74" s="17">
        <f t="shared" si="61"/>
        <v>21297330</v>
      </c>
      <c r="AS74" s="17">
        <v>0</v>
      </c>
      <c r="AT74" s="17">
        <f t="shared" si="62"/>
        <v>0</v>
      </c>
      <c r="AU74" s="17">
        <f t="shared" si="43"/>
        <v>1210</v>
      </c>
      <c r="AV74" s="17">
        <f t="shared" si="43"/>
        <v>95443590</v>
      </c>
      <c r="AW74" s="18">
        <v>975</v>
      </c>
      <c r="AX74" s="18">
        <f t="shared" si="63"/>
        <v>102421800</v>
      </c>
      <c r="AY74" s="18">
        <v>0</v>
      </c>
      <c r="AZ74" s="18">
        <f t="shared" si="64"/>
        <v>0</v>
      </c>
      <c r="BA74" s="18">
        <v>42</v>
      </c>
      <c r="BB74" s="18">
        <f t="shared" si="65"/>
        <v>4412016</v>
      </c>
      <c r="BC74" s="18">
        <v>214</v>
      </c>
      <c r="BD74" s="18">
        <f t="shared" si="66"/>
        <v>22480272</v>
      </c>
      <c r="BE74" s="18">
        <v>0</v>
      </c>
      <c r="BF74" s="18">
        <f t="shared" si="67"/>
        <v>0</v>
      </c>
      <c r="BG74" s="18">
        <v>0</v>
      </c>
      <c r="BH74" s="18">
        <f t="shared" si="68"/>
        <v>0</v>
      </c>
      <c r="BI74" s="18">
        <v>0</v>
      </c>
      <c r="BJ74" s="18">
        <f t="shared" si="69"/>
        <v>0</v>
      </c>
      <c r="BK74" s="18">
        <v>0</v>
      </c>
      <c r="BL74" s="18">
        <f t="shared" si="70"/>
        <v>0</v>
      </c>
      <c r="BM74" s="18">
        <v>0</v>
      </c>
      <c r="BN74" s="18">
        <f t="shared" si="71"/>
        <v>0</v>
      </c>
      <c r="BO74" s="18">
        <v>0</v>
      </c>
      <c r="BP74" s="18">
        <f t="shared" si="72"/>
        <v>0</v>
      </c>
      <c r="BQ74" s="18">
        <v>0</v>
      </c>
      <c r="BR74" s="18">
        <f t="shared" si="73"/>
        <v>0</v>
      </c>
      <c r="BS74" s="18">
        <v>0</v>
      </c>
      <c r="BT74" s="18">
        <f t="shared" si="74"/>
        <v>0</v>
      </c>
      <c r="BU74" s="18">
        <v>0</v>
      </c>
      <c r="BV74" s="18">
        <f t="shared" si="75"/>
        <v>0</v>
      </c>
      <c r="BW74" s="18">
        <v>0</v>
      </c>
      <c r="BX74" s="18">
        <f t="shared" si="76"/>
        <v>0</v>
      </c>
      <c r="BY74" s="18">
        <v>0</v>
      </c>
      <c r="BZ74" s="18">
        <f t="shared" si="77"/>
        <v>0</v>
      </c>
      <c r="CA74" s="18">
        <v>0</v>
      </c>
      <c r="CB74" s="18">
        <f t="shared" si="78"/>
        <v>0</v>
      </c>
      <c r="CC74" s="18">
        <v>883</v>
      </c>
      <c r="CD74" s="18">
        <f t="shared" si="79"/>
        <v>92757384</v>
      </c>
      <c r="CE74" s="17">
        <f t="shared" si="40"/>
        <v>2114</v>
      </c>
      <c r="CF74" s="17">
        <f t="shared" si="40"/>
        <v>222071472</v>
      </c>
      <c r="CG74" s="17">
        <f t="shared" si="80"/>
        <v>39516</v>
      </c>
      <c r="CH74" s="28">
        <f t="shared" si="80"/>
        <v>2729349942</v>
      </c>
    </row>
    <row r="75" spans="1:86" x14ac:dyDescent="0.2">
      <c r="A75" s="66"/>
      <c r="B75" s="66"/>
      <c r="C75" s="67" t="s">
        <v>142</v>
      </c>
      <c r="D75" s="67"/>
      <c r="E75" s="19" t="s">
        <v>141</v>
      </c>
      <c r="F75" s="32">
        <f>ROUND(F74*1.15,0)</f>
        <v>76636</v>
      </c>
      <c r="G75" s="32">
        <f>ROUND(G74*1.15,0)</f>
        <v>90711</v>
      </c>
      <c r="H75" s="32">
        <f>ROUND(H74*1.15,0)</f>
        <v>120805</v>
      </c>
      <c r="I75" s="16">
        <v>62</v>
      </c>
      <c r="J75" s="17">
        <f t="shared" si="45"/>
        <v>4751432</v>
      </c>
      <c r="K75" s="16">
        <v>40</v>
      </c>
      <c r="L75" s="17">
        <f t="shared" si="46"/>
        <v>3065440</v>
      </c>
      <c r="M75" s="16">
        <v>7</v>
      </c>
      <c r="N75" s="17">
        <f t="shared" si="47"/>
        <v>536452</v>
      </c>
      <c r="O75" s="16">
        <v>12</v>
      </c>
      <c r="P75" s="17">
        <f t="shared" si="48"/>
        <v>919632</v>
      </c>
      <c r="Q75" s="16">
        <v>16</v>
      </c>
      <c r="R75" s="17">
        <f t="shared" si="49"/>
        <v>1226176</v>
      </c>
      <c r="S75" s="16">
        <v>5</v>
      </c>
      <c r="T75" s="17">
        <f t="shared" si="50"/>
        <v>383180</v>
      </c>
      <c r="U75" s="16">
        <f t="shared" si="42"/>
        <v>142</v>
      </c>
      <c r="V75" s="17">
        <f t="shared" si="42"/>
        <v>10882312</v>
      </c>
      <c r="W75" s="16">
        <v>0</v>
      </c>
      <c r="X75" s="17">
        <f t="shared" si="51"/>
        <v>0</v>
      </c>
      <c r="Y75" s="17">
        <v>0</v>
      </c>
      <c r="Z75" s="17">
        <f t="shared" si="52"/>
        <v>0</v>
      </c>
      <c r="AA75" s="17">
        <v>3</v>
      </c>
      <c r="AB75" s="17">
        <f t="shared" si="53"/>
        <v>272133</v>
      </c>
      <c r="AC75" s="17">
        <v>0</v>
      </c>
      <c r="AD75" s="17">
        <f t="shared" si="54"/>
        <v>0</v>
      </c>
      <c r="AE75" s="17">
        <v>0</v>
      </c>
      <c r="AF75" s="17">
        <f t="shared" si="55"/>
        <v>0</v>
      </c>
      <c r="AG75" s="17">
        <v>0</v>
      </c>
      <c r="AH75" s="17">
        <f t="shared" si="56"/>
        <v>0</v>
      </c>
      <c r="AI75" s="17">
        <v>0</v>
      </c>
      <c r="AJ75" s="17">
        <f t="shared" si="57"/>
        <v>0</v>
      </c>
      <c r="AK75" s="17">
        <v>1</v>
      </c>
      <c r="AL75" s="17">
        <f t="shared" si="58"/>
        <v>90711</v>
      </c>
      <c r="AM75" s="17">
        <v>0</v>
      </c>
      <c r="AN75" s="17">
        <f t="shared" si="59"/>
        <v>0</v>
      </c>
      <c r="AO75" s="17">
        <v>0</v>
      </c>
      <c r="AP75" s="17">
        <f t="shared" si="60"/>
        <v>0</v>
      </c>
      <c r="AQ75" s="17">
        <v>0</v>
      </c>
      <c r="AR75" s="17">
        <f t="shared" si="61"/>
        <v>0</v>
      </c>
      <c r="AS75" s="17">
        <v>0</v>
      </c>
      <c r="AT75" s="17">
        <f t="shared" si="62"/>
        <v>0</v>
      </c>
      <c r="AU75" s="17">
        <f t="shared" si="43"/>
        <v>4</v>
      </c>
      <c r="AV75" s="17">
        <f t="shared" si="43"/>
        <v>362844</v>
      </c>
      <c r="AW75" s="18">
        <v>1</v>
      </c>
      <c r="AX75" s="18">
        <f t="shared" si="63"/>
        <v>120805</v>
      </c>
      <c r="AY75" s="18">
        <v>0</v>
      </c>
      <c r="AZ75" s="18">
        <f t="shared" si="64"/>
        <v>0</v>
      </c>
      <c r="BA75" s="18">
        <v>0</v>
      </c>
      <c r="BB75" s="18">
        <f t="shared" si="65"/>
        <v>0</v>
      </c>
      <c r="BC75" s="18">
        <v>4</v>
      </c>
      <c r="BD75" s="18">
        <f t="shared" si="66"/>
        <v>483220</v>
      </c>
      <c r="BE75" s="18">
        <v>0</v>
      </c>
      <c r="BF75" s="18">
        <f t="shared" si="67"/>
        <v>0</v>
      </c>
      <c r="BG75" s="18">
        <v>0</v>
      </c>
      <c r="BH75" s="18">
        <f t="shared" si="68"/>
        <v>0</v>
      </c>
      <c r="BI75" s="18">
        <v>0</v>
      </c>
      <c r="BJ75" s="18">
        <f t="shared" si="69"/>
        <v>0</v>
      </c>
      <c r="BK75" s="18">
        <v>0</v>
      </c>
      <c r="BL75" s="18">
        <f t="shared" si="70"/>
        <v>0</v>
      </c>
      <c r="BM75" s="18">
        <v>0</v>
      </c>
      <c r="BN75" s="18">
        <f t="shared" si="71"/>
        <v>0</v>
      </c>
      <c r="BO75" s="18">
        <v>0</v>
      </c>
      <c r="BP75" s="18">
        <f t="shared" si="72"/>
        <v>0</v>
      </c>
      <c r="BQ75" s="18">
        <v>0</v>
      </c>
      <c r="BR75" s="18">
        <f t="shared" si="73"/>
        <v>0</v>
      </c>
      <c r="BS75" s="18">
        <v>0</v>
      </c>
      <c r="BT75" s="18">
        <f t="shared" si="74"/>
        <v>0</v>
      </c>
      <c r="BU75" s="18">
        <v>0</v>
      </c>
      <c r="BV75" s="18">
        <f t="shared" si="75"/>
        <v>0</v>
      </c>
      <c r="BW75" s="18">
        <v>0</v>
      </c>
      <c r="BX75" s="18">
        <f t="shared" si="76"/>
        <v>0</v>
      </c>
      <c r="BY75" s="18">
        <v>0</v>
      </c>
      <c r="BZ75" s="18">
        <f t="shared" si="77"/>
        <v>0</v>
      </c>
      <c r="CA75" s="18">
        <v>0</v>
      </c>
      <c r="CB75" s="18">
        <f t="shared" si="78"/>
        <v>0</v>
      </c>
      <c r="CC75" s="18">
        <v>3</v>
      </c>
      <c r="CD75" s="18">
        <f t="shared" si="79"/>
        <v>362415</v>
      </c>
      <c r="CE75" s="17">
        <f t="shared" si="40"/>
        <v>8</v>
      </c>
      <c r="CF75" s="17">
        <f t="shared" si="40"/>
        <v>966440</v>
      </c>
      <c r="CG75" s="17">
        <f t="shared" si="80"/>
        <v>154</v>
      </c>
      <c r="CH75" s="28">
        <f t="shared" si="80"/>
        <v>12211596</v>
      </c>
    </row>
    <row r="76" spans="1:86" x14ac:dyDescent="0.2">
      <c r="A76" s="66"/>
      <c r="B76" s="66"/>
      <c r="C76" s="67" t="s">
        <v>143</v>
      </c>
      <c r="D76" s="67"/>
      <c r="E76" s="19" t="s">
        <v>140</v>
      </c>
      <c r="F76" s="32"/>
      <c r="G76" s="32"/>
      <c r="H76" s="32"/>
      <c r="I76" s="16">
        <v>3</v>
      </c>
      <c r="J76" s="17">
        <f t="shared" si="45"/>
        <v>0</v>
      </c>
      <c r="K76" s="16">
        <v>6</v>
      </c>
      <c r="L76" s="17">
        <f t="shared" si="46"/>
        <v>0</v>
      </c>
      <c r="M76" s="16">
        <v>0</v>
      </c>
      <c r="N76" s="17">
        <f t="shared" si="47"/>
        <v>0</v>
      </c>
      <c r="O76" s="16">
        <v>0</v>
      </c>
      <c r="P76" s="17">
        <f t="shared" si="48"/>
        <v>0</v>
      </c>
      <c r="Q76" s="16">
        <v>0</v>
      </c>
      <c r="R76" s="17">
        <f t="shared" si="49"/>
        <v>0</v>
      </c>
      <c r="S76" s="16">
        <v>0</v>
      </c>
      <c r="T76" s="17">
        <f t="shared" si="50"/>
        <v>0</v>
      </c>
      <c r="U76" s="16">
        <f t="shared" si="42"/>
        <v>9</v>
      </c>
      <c r="V76" s="17">
        <f t="shared" si="42"/>
        <v>0</v>
      </c>
      <c r="W76" s="16">
        <v>0</v>
      </c>
      <c r="X76" s="17">
        <f t="shared" si="51"/>
        <v>0</v>
      </c>
      <c r="Y76" s="17">
        <v>0</v>
      </c>
      <c r="Z76" s="17">
        <f t="shared" si="52"/>
        <v>0</v>
      </c>
      <c r="AA76" s="17">
        <v>0</v>
      </c>
      <c r="AB76" s="17">
        <f t="shared" si="53"/>
        <v>0</v>
      </c>
      <c r="AC76" s="17">
        <v>0</v>
      </c>
      <c r="AD76" s="17">
        <f t="shared" si="54"/>
        <v>0</v>
      </c>
      <c r="AE76" s="17">
        <v>0</v>
      </c>
      <c r="AF76" s="17">
        <f t="shared" si="55"/>
        <v>0</v>
      </c>
      <c r="AG76" s="17">
        <v>2</v>
      </c>
      <c r="AH76" s="17">
        <f t="shared" si="56"/>
        <v>0</v>
      </c>
      <c r="AI76" s="17">
        <v>0</v>
      </c>
      <c r="AJ76" s="17">
        <f t="shared" si="57"/>
        <v>0</v>
      </c>
      <c r="AK76" s="17">
        <v>0</v>
      </c>
      <c r="AL76" s="17">
        <f t="shared" si="58"/>
        <v>0</v>
      </c>
      <c r="AM76" s="17">
        <v>0</v>
      </c>
      <c r="AN76" s="17">
        <f t="shared" si="59"/>
        <v>0</v>
      </c>
      <c r="AO76" s="17">
        <v>0</v>
      </c>
      <c r="AP76" s="17">
        <f t="shared" si="60"/>
        <v>0</v>
      </c>
      <c r="AQ76" s="17">
        <v>6</v>
      </c>
      <c r="AR76" s="17">
        <f t="shared" si="61"/>
        <v>0</v>
      </c>
      <c r="AS76" s="17">
        <v>0</v>
      </c>
      <c r="AT76" s="17">
        <f t="shared" si="62"/>
        <v>0</v>
      </c>
      <c r="AU76" s="17">
        <f t="shared" si="43"/>
        <v>8</v>
      </c>
      <c r="AV76" s="17">
        <f t="shared" si="43"/>
        <v>0</v>
      </c>
      <c r="AW76" s="18">
        <v>2</v>
      </c>
      <c r="AX76" s="18">
        <f t="shared" si="63"/>
        <v>0</v>
      </c>
      <c r="AY76" s="18">
        <v>0</v>
      </c>
      <c r="AZ76" s="18">
        <f t="shared" si="64"/>
        <v>0</v>
      </c>
      <c r="BA76" s="18">
        <v>4</v>
      </c>
      <c r="BB76" s="18">
        <f t="shared" si="65"/>
        <v>0</v>
      </c>
      <c r="BC76" s="18">
        <v>0</v>
      </c>
      <c r="BD76" s="18">
        <f t="shared" si="66"/>
        <v>0</v>
      </c>
      <c r="BE76" s="18">
        <v>0</v>
      </c>
      <c r="BF76" s="18">
        <f t="shared" si="67"/>
        <v>0</v>
      </c>
      <c r="BG76" s="18">
        <v>0</v>
      </c>
      <c r="BH76" s="18">
        <f t="shared" si="68"/>
        <v>0</v>
      </c>
      <c r="BI76" s="18">
        <v>0</v>
      </c>
      <c r="BJ76" s="18">
        <f t="shared" si="69"/>
        <v>0</v>
      </c>
      <c r="BK76" s="18">
        <v>0</v>
      </c>
      <c r="BL76" s="18">
        <f t="shared" si="70"/>
        <v>0</v>
      </c>
      <c r="BM76" s="18">
        <v>0</v>
      </c>
      <c r="BN76" s="18">
        <f t="shared" si="71"/>
        <v>0</v>
      </c>
      <c r="BO76" s="18">
        <v>0</v>
      </c>
      <c r="BP76" s="18">
        <f t="shared" si="72"/>
        <v>0</v>
      </c>
      <c r="BQ76" s="18">
        <v>0</v>
      </c>
      <c r="BR76" s="18">
        <f t="shared" si="73"/>
        <v>0</v>
      </c>
      <c r="BS76" s="18">
        <v>0</v>
      </c>
      <c r="BT76" s="18">
        <f t="shared" si="74"/>
        <v>0</v>
      </c>
      <c r="BU76" s="18">
        <v>0</v>
      </c>
      <c r="BV76" s="18">
        <f t="shared" si="75"/>
        <v>0</v>
      </c>
      <c r="BW76" s="18">
        <v>0</v>
      </c>
      <c r="BX76" s="18">
        <f t="shared" si="76"/>
        <v>0</v>
      </c>
      <c r="BY76" s="18">
        <v>0</v>
      </c>
      <c r="BZ76" s="18">
        <f t="shared" si="77"/>
        <v>0</v>
      </c>
      <c r="CA76" s="18">
        <v>0</v>
      </c>
      <c r="CB76" s="18">
        <f t="shared" si="78"/>
        <v>0</v>
      </c>
      <c r="CC76" s="18">
        <v>0</v>
      </c>
      <c r="CD76" s="18">
        <f t="shared" si="79"/>
        <v>0</v>
      </c>
      <c r="CE76" s="17">
        <f t="shared" si="40"/>
        <v>6</v>
      </c>
      <c r="CF76" s="17">
        <f t="shared" si="40"/>
        <v>0</v>
      </c>
      <c r="CG76" s="17">
        <f t="shared" si="80"/>
        <v>23</v>
      </c>
      <c r="CH76" s="28">
        <f t="shared" si="80"/>
        <v>0</v>
      </c>
    </row>
    <row r="77" spans="1:86" x14ac:dyDescent="0.2">
      <c r="A77" s="66"/>
      <c r="B77" s="66"/>
      <c r="C77" s="67"/>
      <c r="D77" s="67"/>
      <c r="E77" s="19" t="s">
        <v>141</v>
      </c>
      <c r="F77" s="32">
        <f>ROUND(F74*1.35,0)</f>
        <v>89964</v>
      </c>
      <c r="G77" s="32">
        <f>ROUND(G74*1.35,0)</f>
        <v>106487</v>
      </c>
      <c r="H77" s="32">
        <f>ROUND(H74*1.35,0)</f>
        <v>141815</v>
      </c>
      <c r="I77" s="16">
        <v>67</v>
      </c>
      <c r="J77" s="17">
        <f t="shared" si="45"/>
        <v>6027588</v>
      </c>
      <c r="K77" s="16">
        <v>120</v>
      </c>
      <c r="L77" s="17">
        <f t="shared" si="46"/>
        <v>10795680</v>
      </c>
      <c r="M77" s="16">
        <v>0</v>
      </c>
      <c r="N77" s="17">
        <f t="shared" si="47"/>
        <v>0</v>
      </c>
      <c r="O77" s="16">
        <v>0</v>
      </c>
      <c r="P77" s="17">
        <f t="shared" si="48"/>
        <v>0</v>
      </c>
      <c r="Q77" s="16">
        <v>0</v>
      </c>
      <c r="R77" s="17">
        <f t="shared" si="49"/>
        <v>0</v>
      </c>
      <c r="S77" s="16">
        <v>0</v>
      </c>
      <c r="T77" s="17">
        <f t="shared" si="50"/>
        <v>0</v>
      </c>
      <c r="U77" s="16">
        <f t="shared" si="42"/>
        <v>187</v>
      </c>
      <c r="V77" s="17">
        <f t="shared" si="42"/>
        <v>16823268</v>
      </c>
      <c r="W77" s="16">
        <v>0</v>
      </c>
      <c r="X77" s="17">
        <f t="shared" si="51"/>
        <v>0</v>
      </c>
      <c r="Y77" s="17">
        <v>0</v>
      </c>
      <c r="Z77" s="17">
        <f t="shared" si="52"/>
        <v>0</v>
      </c>
      <c r="AA77" s="17">
        <v>0</v>
      </c>
      <c r="AB77" s="17">
        <f t="shared" si="53"/>
        <v>0</v>
      </c>
      <c r="AC77" s="17">
        <v>0</v>
      </c>
      <c r="AD77" s="17">
        <f t="shared" si="54"/>
        <v>0</v>
      </c>
      <c r="AE77" s="17">
        <v>0</v>
      </c>
      <c r="AF77" s="17">
        <f t="shared" si="55"/>
        <v>0</v>
      </c>
      <c r="AG77" s="17">
        <v>42</v>
      </c>
      <c r="AH77" s="17">
        <f t="shared" si="56"/>
        <v>4472454</v>
      </c>
      <c r="AI77" s="17">
        <v>0</v>
      </c>
      <c r="AJ77" s="17">
        <f t="shared" si="57"/>
        <v>0</v>
      </c>
      <c r="AK77" s="17">
        <v>0</v>
      </c>
      <c r="AL77" s="17">
        <f t="shared" si="58"/>
        <v>0</v>
      </c>
      <c r="AM77" s="17">
        <v>0</v>
      </c>
      <c r="AN77" s="17">
        <f t="shared" si="59"/>
        <v>0</v>
      </c>
      <c r="AO77" s="17">
        <v>0</v>
      </c>
      <c r="AP77" s="17">
        <f t="shared" si="60"/>
        <v>0</v>
      </c>
      <c r="AQ77" s="17">
        <v>130</v>
      </c>
      <c r="AR77" s="17">
        <f t="shared" si="61"/>
        <v>13843310</v>
      </c>
      <c r="AS77" s="17">
        <v>0</v>
      </c>
      <c r="AT77" s="17">
        <f t="shared" si="62"/>
        <v>0</v>
      </c>
      <c r="AU77" s="17">
        <f t="shared" si="43"/>
        <v>172</v>
      </c>
      <c r="AV77" s="17">
        <f t="shared" si="43"/>
        <v>18315764</v>
      </c>
      <c r="AW77" s="18">
        <v>23</v>
      </c>
      <c r="AX77" s="18">
        <f t="shared" si="63"/>
        <v>3261745</v>
      </c>
      <c r="AY77" s="18">
        <v>0</v>
      </c>
      <c r="AZ77" s="18">
        <f t="shared" si="64"/>
        <v>0</v>
      </c>
      <c r="BA77" s="18">
        <v>83</v>
      </c>
      <c r="BB77" s="18">
        <f t="shared" si="65"/>
        <v>11770645</v>
      </c>
      <c r="BC77" s="18">
        <v>0</v>
      </c>
      <c r="BD77" s="18">
        <f t="shared" si="66"/>
        <v>0</v>
      </c>
      <c r="BE77" s="18">
        <v>0</v>
      </c>
      <c r="BF77" s="18">
        <f t="shared" si="67"/>
        <v>0</v>
      </c>
      <c r="BG77" s="18">
        <v>0</v>
      </c>
      <c r="BH77" s="18">
        <f t="shared" si="68"/>
        <v>0</v>
      </c>
      <c r="BI77" s="18">
        <v>0</v>
      </c>
      <c r="BJ77" s="18">
        <f t="shared" si="69"/>
        <v>0</v>
      </c>
      <c r="BK77" s="18">
        <v>0</v>
      </c>
      <c r="BL77" s="18">
        <f t="shared" si="70"/>
        <v>0</v>
      </c>
      <c r="BM77" s="18">
        <v>0</v>
      </c>
      <c r="BN77" s="18">
        <f t="shared" si="71"/>
        <v>0</v>
      </c>
      <c r="BO77" s="18">
        <v>0</v>
      </c>
      <c r="BP77" s="18">
        <f t="shared" si="72"/>
        <v>0</v>
      </c>
      <c r="BQ77" s="18">
        <v>0</v>
      </c>
      <c r="BR77" s="18">
        <f t="shared" si="73"/>
        <v>0</v>
      </c>
      <c r="BS77" s="18">
        <v>0</v>
      </c>
      <c r="BT77" s="18">
        <f t="shared" si="74"/>
        <v>0</v>
      </c>
      <c r="BU77" s="18">
        <v>0</v>
      </c>
      <c r="BV77" s="18">
        <f t="shared" si="75"/>
        <v>0</v>
      </c>
      <c r="BW77" s="18">
        <v>0</v>
      </c>
      <c r="BX77" s="18">
        <f t="shared" si="76"/>
        <v>0</v>
      </c>
      <c r="BY77" s="18">
        <v>0</v>
      </c>
      <c r="BZ77" s="18">
        <f t="shared" si="77"/>
        <v>0</v>
      </c>
      <c r="CA77" s="18">
        <v>0</v>
      </c>
      <c r="CB77" s="18">
        <f t="shared" si="78"/>
        <v>0</v>
      </c>
      <c r="CC77" s="18">
        <v>0</v>
      </c>
      <c r="CD77" s="18">
        <f t="shared" si="79"/>
        <v>0</v>
      </c>
      <c r="CE77" s="17">
        <f t="shared" ref="CE77:CF121" si="81">AW77+AY77+BA77+BC77+BE77+BG77+BI77+BK77+BM77+BO77+BQ77+BS77+BU77+BW77+BY77+CC77+CA77</f>
        <v>106</v>
      </c>
      <c r="CF77" s="17">
        <f t="shared" si="81"/>
        <v>15032390</v>
      </c>
      <c r="CG77" s="17">
        <f t="shared" si="80"/>
        <v>465</v>
      </c>
      <c r="CH77" s="28">
        <f t="shared" si="80"/>
        <v>50171422</v>
      </c>
    </row>
    <row r="78" spans="1:86" x14ac:dyDescent="0.2">
      <c r="A78" s="66"/>
      <c r="B78" s="66"/>
      <c r="C78" s="67" t="s">
        <v>142</v>
      </c>
      <c r="D78" s="67"/>
      <c r="E78" s="19" t="s">
        <v>141</v>
      </c>
      <c r="F78" s="32">
        <f>ROUND(F77*1.15,0)</f>
        <v>103459</v>
      </c>
      <c r="G78" s="32">
        <f>ROUND(G77*1.15,0)</f>
        <v>122460</v>
      </c>
      <c r="H78" s="32">
        <f>ROUND(H77*1.15,0)</f>
        <v>163087</v>
      </c>
      <c r="I78" s="16">
        <v>0</v>
      </c>
      <c r="J78" s="17">
        <f t="shared" si="45"/>
        <v>0</v>
      </c>
      <c r="K78" s="16">
        <v>0</v>
      </c>
      <c r="L78" s="17">
        <f t="shared" si="46"/>
        <v>0</v>
      </c>
      <c r="M78" s="16">
        <v>0</v>
      </c>
      <c r="N78" s="17">
        <f t="shared" si="47"/>
        <v>0</v>
      </c>
      <c r="O78" s="16">
        <v>0</v>
      </c>
      <c r="P78" s="17">
        <f t="shared" si="48"/>
        <v>0</v>
      </c>
      <c r="Q78" s="16">
        <v>0</v>
      </c>
      <c r="R78" s="17">
        <f t="shared" si="49"/>
        <v>0</v>
      </c>
      <c r="S78" s="16">
        <v>0</v>
      </c>
      <c r="T78" s="17">
        <f t="shared" si="50"/>
        <v>0</v>
      </c>
      <c r="U78" s="16">
        <f t="shared" si="42"/>
        <v>0</v>
      </c>
      <c r="V78" s="17">
        <f t="shared" si="42"/>
        <v>0</v>
      </c>
      <c r="W78" s="16">
        <v>0</v>
      </c>
      <c r="X78" s="17">
        <f t="shared" si="51"/>
        <v>0</v>
      </c>
      <c r="Y78" s="17">
        <v>0</v>
      </c>
      <c r="Z78" s="17">
        <f t="shared" si="52"/>
        <v>0</v>
      </c>
      <c r="AA78" s="17">
        <v>0</v>
      </c>
      <c r="AB78" s="17">
        <f t="shared" si="53"/>
        <v>0</v>
      </c>
      <c r="AC78" s="17">
        <v>0</v>
      </c>
      <c r="AD78" s="17">
        <f t="shared" si="54"/>
        <v>0</v>
      </c>
      <c r="AE78" s="17">
        <v>0</v>
      </c>
      <c r="AF78" s="17">
        <f t="shared" si="55"/>
        <v>0</v>
      </c>
      <c r="AG78" s="17">
        <v>0</v>
      </c>
      <c r="AH78" s="17">
        <f t="shared" si="56"/>
        <v>0</v>
      </c>
      <c r="AI78" s="17">
        <v>0</v>
      </c>
      <c r="AJ78" s="17">
        <f t="shared" si="57"/>
        <v>0</v>
      </c>
      <c r="AK78" s="17">
        <v>0</v>
      </c>
      <c r="AL78" s="17">
        <f t="shared" si="58"/>
        <v>0</v>
      </c>
      <c r="AM78" s="17">
        <v>0</v>
      </c>
      <c r="AN78" s="17">
        <f t="shared" si="59"/>
        <v>0</v>
      </c>
      <c r="AO78" s="17">
        <v>0</v>
      </c>
      <c r="AP78" s="17">
        <f t="shared" si="60"/>
        <v>0</v>
      </c>
      <c r="AQ78" s="17">
        <v>0</v>
      </c>
      <c r="AR78" s="17">
        <f t="shared" si="61"/>
        <v>0</v>
      </c>
      <c r="AS78" s="17">
        <v>0</v>
      </c>
      <c r="AT78" s="17">
        <f t="shared" si="62"/>
        <v>0</v>
      </c>
      <c r="AU78" s="17">
        <f t="shared" si="43"/>
        <v>0</v>
      </c>
      <c r="AV78" s="17">
        <f t="shared" si="43"/>
        <v>0</v>
      </c>
      <c r="AW78" s="18">
        <v>0</v>
      </c>
      <c r="AX78" s="18">
        <f t="shared" si="63"/>
        <v>0</v>
      </c>
      <c r="AY78" s="18">
        <v>0</v>
      </c>
      <c r="AZ78" s="18">
        <f t="shared" si="64"/>
        <v>0</v>
      </c>
      <c r="BA78" s="18">
        <v>1</v>
      </c>
      <c r="BB78" s="18">
        <f t="shared" si="65"/>
        <v>163087</v>
      </c>
      <c r="BC78" s="18">
        <v>0</v>
      </c>
      <c r="BD78" s="18">
        <f t="shared" si="66"/>
        <v>0</v>
      </c>
      <c r="BE78" s="18">
        <v>0</v>
      </c>
      <c r="BF78" s="18">
        <f t="shared" si="67"/>
        <v>0</v>
      </c>
      <c r="BG78" s="18">
        <v>0</v>
      </c>
      <c r="BH78" s="18">
        <f t="shared" si="68"/>
        <v>0</v>
      </c>
      <c r="BI78" s="18">
        <v>0</v>
      </c>
      <c r="BJ78" s="18">
        <f t="shared" si="69"/>
        <v>0</v>
      </c>
      <c r="BK78" s="18">
        <v>0</v>
      </c>
      <c r="BL78" s="18">
        <f t="shared" si="70"/>
        <v>0</v>
      </c>
      <c r="BM78" s="18">
        <v>0</v>
      </c>
      <c r="BN78" s="18">
        <f t="shared" si="71"/>
        <v>0</v>
      </c>
      <c r="BO78" s="18">
        <v>0</v>
      </c>
      <c r="BP78" s="18">
        <f t="shared" si="72"/>
        <v>0</v>
      </c>
      <c r="BQ78" s="18">
        <v>0</v>
      </c>
      <c r="BR78" s="18">
        <f t="shared" si="73"/>
        <v>0</v>
      </c>
      <c r="BS78" s="18">
        <v>0</v>
      </c>
      <c r="BT78" s="18">
        <f t="shared" si="74"/>
        <v>0</v>
      </c>
      <c r="BU78" s="18">
        <v>0</v>
      </c>
      <c r="BV78" s="18">
        <f t="shared" si="75"/>
        <v>0</v>
      </c>
      <c r="BW78" s="18">
        <v>0</v>
      </c>
      <c r="BX78" s="18">
        <f t="shared" si="76"/>
        <v>0</v>
      </c>
      <c r="BY78" s="18">
        <v>0</v>
      </c>
      <c r="BZ78" s="18">
        <f t="shared" si="77"/>
        <v>0</v>
      </c>
      <c r="CA78" s="18">
        <v>0</v>
      </c>
      <c r="CB78" s="18">
        <f t="shared" si="78"/>
        <v>0</v>
      </c>
      <c r="CC78" s="18">
        <v>0</v>
      </c>
      <c r="CD78" s="18">
        <f t="shared" si="79"/>
        <v>0</v>
      </c>
      <c r="CE78" s="17">
        <f t="shared" si="81"/>
        <v>1</v>
      </c>
      <c r="CF78" s="17">
        <f t="shared" si="81"/>
        <v>163087</v>
      </c>
      <c r="CG78" s="17">
        <f t="shared" si="80"/>
        <v>1</v>
      </c>
      <c r="CH78" s="28">
        <f t="shared" si="80"/>
        <v>163087</v>
      </c>
    </row>
    <row r="79" spans="1:86" x14ac:dyDescent="0.2">
      <c r="A79" s="66"/>
      <c r="B79" s="66"/>
      <c r="C79" s="67" t="s">
        <v>144</v>
      </c>
      <c r="D79" s="67"/>
      <c r="E79" s="19" t="s">
        <v>140</v>
      </c>
      <c r="F79" s="32"/>
      <c r="G79" s="32"/>
      <c r="H79" s="32"/>
      <c r="I79" s="16">
        <v>65</v>
      </c>
      <c r="J79" s="17">
        <f t="shared" si="45"/>
        <v>0</v>
      </c>
      <c r="K79" s="16">
        <v>0</v>
      </c>
      <c r="L79" s="17">
        <f t="shared" si="46"/>
        <v>0</v>
      </c>
      <c r="M79" s="16">
        <v>0</v>
      </c>
      <c r="N79" s="17">
        <f t="shared" si="47"/>
        <v>0</v>
      </c>
      <c r="O79" s="16">
        <v>0</v>
      </c>
      <c r="P79" s="17">
        <f t="shared" si="48"/>
        <v>0</v>
      </c>
      <c r="Q79" s="16">
        <v>1</v>
      </c>
      <c r="R79" s="17">
        <f t="shared" si="49"/>
        <v>0</v>
      </c>
      <c r="S79" s="16">
        <v>0</v>
      </c>
      <c r="T79" s="17">
        <f t="shared" si="50"/>
        <v>0</v>
      </c>
      <c r="U79" s="16">
        <f t="shared" si="42"/>
        <v>66</v>
      </c>
      <c r="V79" s="17">
        <f t="shared" si="42"/>
        <v>0</v>
      </c>
      <c r="W79" s="16">
        <v>0</v>
      </c>
      <c r="X79" s="17">
        <f t="shared" si="51"/>
        <v>0</v>
      </c>
      <c r="Y79" s="17">
        <v>0</v>
      </c>
      <c r="Z79" s="17">
        <f t="shared" si="52"/>
        <v>0</v>
      </c>
      <c r="AA79" s="17">
        <v>0</v>
      </c>
      <c r="AB79" s="17">
        <f t="shared" si="53"/>
        <v>0</v>
      </c>
      <c r="AC79" s="17">
        <v>0</v>
      </c>
      <c r="AD79" s="17">
        <f t="shared" si="54"/>
        <v>0</v>
      </c>
      <c r="AE79" s="17">
        <v>0</v>
      </c>
      <c r="AF79" s="17">
        <f t="shared" si="55"/>
        <v>0</v>
      </c>
      <c r="AG79" s="17">
        <v>2</v>
      </c>
      <c r="AH79" s="17">
        <f t="shared" si="56"/>
        <v>0</v>
      </c>
      <c r="AI79" s="17">
        <v>0</v>
      </c>
      <c r="AJ79" s="17">
        <f t="shared" si="57"/>
        <v>0</v>
      </c>
      <c r="AK79" s="17">
        <v>0</v>
      </c>
      <c r="AL79" s="17">
        <f t="shared" si="58"/>
        <v>0</v>
      </c>
      <c r="AM79" s="17">
        <v>0</v>
      </c>
      <c r="AN79" s="17">
        <f t="shared" si="59"/>
        <v>0</v>
      </c>
      <c r="AO79" s="17">
        <v>0</v>
      </c>
      <c r="AP79" s="17">
        <f t="shared" si="60"/>
        <v>0</v>
      </c>
      <c r="AQ79" s="17">
        <v>0</v>
      </c>
      <c r="AR79" s="17">
        <f t="shared" si="61"/>
        <v>0</v>
      </c>
      <c r="AS79" s="17">
        <v>0</v>
      </c>
      <c r="AT79" s="17">
        <f t="shared" si="62"/>
        <v>0</v>
      </c>
      <c r="AU79" s="17">
        <f t="shared" si="43"/>
        <v>2</v>
      </c>
      <c r="AV79" s="17">
        <f t="shared" si="43"/>
        <v>0</v>
      </c>
      <c r="AW79" s="18">
        <v>0</v>
      </c>
      <c r="AX79" s="18">
        <f t="shared" si="63"/>
        <v>0</v>
      </c>
      <c r="AY79" s="18">
        <v>0</v>
      </c>
      <c r="AZ79" s="18">
        <f t="shared" si="64"/>
        <v>0</v>
      </c>
      <c r="BA79" s="18">
        <v>0</v>
      </c>
      <c r="BB79" s="18">
        <f t="shared" si="65"/>
        <v>0</v>
      </c>
      <c r="BC79" s="18">
        <v>0</v>
      </c>
      <c r="BD79" s="18">
        <f t="shared" si="66"/>
        <v>0</v>
      </c>
      <c r="BE79" s="18">
        <v>0</v>
      </c>
      <c r="BF79" s="18">
        <f t="shared" si="67"/>
        <v>0</v>
      </c>
      <c r="BG79" s="18">
        <v>0</v>
      </c>
      <c r="BH79" s="18">
        <f t="shared" si="68"/>
        <v>0</v>
      </c>
      <c r="BI79" s="18">
        <v>0</v>
      </c>
      <c r="BJ79" s="18">
        <f t="shared" si="69"/>
        <v>0</v>
      </c>
      <c r="BK79" s="18">
        <v>0</v>
      </c>
      <c r="BL79" s="18">
        <f t="shared" si="70"/>
        <v>0</v>
      </c>
      <c r="BM79" s="18">
        <v>0</v>
      </c>
      <c r="BN79" s="18">
        <f t="shared" si="71"/>
        <v>0</v>
      </c>
      <c r="BO79" s="18">
        <v>0</v>
      </c>
      <c r="BP79" s="18">
        <f t="shared" si="72"/>
        <v>0</v>
      </c>
      <c r="BQ79" s="18">
        <v>0</v>
      </c>
      <c r="BR79" s="18">
        <f t="shared" si="73"/>
        <v>0</v>
      </c>
      <c r="BS79" s="18">
        <v>0</v>
      </c>
      <c r="BT79" s="18">
        <f t="shared" si="74"/>
        <v>0</v>
      </c>
      <c r="BU79" s="18">
        <v>0</v>
      </c>
      <c r="BV79" s="18">
        <f t="shared" si="75"/>
        <v>0</v>
      </c>
      <c r="BW79" s="18">
        <v>0</v>
      </c>
      <c r="BX79" s="18">
        <f t="shared" si="76"/>
        <v>0</v>
      </c>
      <c r="BY79" s="18">
        <v>0</v>
      </c>
      <c r="BZ79" s="18">
        <f t="shared" si="77"/>
        <v>0</v>
      </c>
      <c r="CA79" s="18">
        <v>0</v>
      </c>
      <c r="CB79" s="18">
        <f t="shared" si="78"/>
        <v>0</v>
      </c>
      <c r="CC79" s="18">
        <v>0</v>
      </c>
      <c r="CD79" s="18">
        <f t="shared" si="79"/>
        <v>0</v>
      </c>
      <c r="CE79" s="17">
        <f t="shared" si="81"/>
        <v>0</v>
      </c>
      <c r="CF79" s="17">
        <f t="shared" si="81"/>
        <v>0</v>
      </c>
      <c r="CG79" s="17">
        <f t="shared" si="80"/>
        <v>68</v>
      </c>
      <c r="CH79" s="28">
        <f t="shared" si="80"/>
        <v>0</v>
      </c>
    </row>
    <row r="80" spans="1:86" x14ac:dyDescent="0.2">
      <c r="A80" s="66"/>
      <c r="B80" s="66"/>
      <c r="C80" s="67"/>
      <c r="D80" s="67"/>
      <c r="E80" s="19" t="s">
        <v>141</v>
      </c>
      <c r="F80" s="32">
        <f>ROUND(F74*1.4,0)</f>
        <v>93296</v>
      </c>
      <c r="G80" s="32">
        <f>ROUND(G74*1.4,0)</f>
        <v>110431</v>
      </c>
      <c r="H80" s="32">
        <f>ROUND(H74*1.4,0)</f>
        <v>147067</v>
      </c>
      <c r="I80" s="16">
        <v>1567</v>
      </c>
      <c r="J80" s="17">
        <f t="shared" si="45"/>
        <v>146194832</v>
      </c>
      <c r="K80" s="16">
        <v>0</v>
      </c>
      <c r="L80" s="17">
        <f t="shared" si="46"/>
        <v>0</v>
      </c>
      <c r="M80" s="16">
        <v>0</v>
      </c>
      <c r="N80" s="17">
        <f t="shared" si="47"/>
        <v>0</v>
      </c>
      <c r="O80" s="16">
        <v>0</v>
      </c>
      <c r="P80" s="17">
        <f t="shared" si="48"/>
        <v>0</v>
      </c>
      <c r="Q80" s="16">
        <v>15</v>
      </c>
      <c r="R80" s="17">
        <f t="shared" si="49"/>
        <v>1399440</v>
      </c>
      <c r="S80" s="16">
        <v>0</v>
      </c>
      <c r="T80" s="17">
        <f t="shared" si="50"/>
        <v>0</v>
      </c>
      <c r="U80" s="16">
        <f t="shared" si="42"/>
        <v>1582</v>
      </c>
      <c r="V80" s="17">
        <f t="shared" si="42"/>
        <v>147594272</v>
      </c>
      <c r="W80" s="16">
        <v>0</v>
      </c>
      <c r="X80" s="17">
        <f t="shared" si="51"/>
        <v>0</v>
      </c>
      <c r="Y80" s="17">
        <v>0</v>
      </c>
      <c r="Z80" s="17">
        <f t="shared" si="52"/>
        <v>0</v>
      </c>
      <c r="AA80" s="17">
        <v>0</v>
      </c>
      <c r="AB80" s="17">
        <f t="shared" si="53"/>
        <v>0</v>
      </c>
      <c r="AC80" s="17">
        <v>0</v>
      </c>
      <c r="AD80" s="17">
        <f t="shared" si="54"/>
        <v>0</v>
      </c>
      <c r="AE80" s="17">
        <v>0</v>
      </c>
      <c r="AF80" s="17">
        <f t="shared" si="55"/>
        <v>0</v>
      </c>
      <c r="AG80" s="17">
        <v>36</v>
      </c>
      <c r="AH80" s="17">
        <f t="shared" si="56"/>
        <v>3975516</v>
      </c>
      <c r="AI80" s="17">
        <v>0</v>
      </c>
      <c r="AJ80" s="17">
        <f t="shared" si="57"/>
        <v>0</v>
      </c>
      <c r="AK80" s="17">
        <v>0</v>
      </c>
      <c r="AL80" s="17">
        <f t="shared" si="58"/>
        <v>0</v>
      </c>
      <c r="AM80" s="17">
        <v>0</v>
      </c>
      <c r="AN80" s="17">
        <f t="shared" si="59"/>
        <v>0</v>
      </c>
      <c r="AO80" s="17">
        <v>0</v>
      </c>
      <c r="AP80" s="17">
        <f t="shared" si="60"/>
        <v>0</v>
      </c>
      <c r="AQ80" s="17">
        <v>0</v>
      </c>
      <c r="AR80" s="17">
        <f t="shared" si="61"/>
        <v>0</v>
      </c>
      <c r="AS80" s="17">
        <v>0</v>
      </c>
      <c r="AT80" s="17">
        <f t="shared" si="62"/>
        <v>0</v>
      </c>
      <c r="AU80" s="17">
        <f t="shared" si="43"/>
        <v>36</v>
      </c>
      <c r="AV80" s="17">
        <f t="shared" si="43"/>
        <v>3975516</v>
      </c>
      <c r="AW80" s="18">
        <v>0</v>
      </c>
      <c r="AX80" s="18">
        <f t="shared" si="63"/>
        <v>0</v>
      </c>
      <c r="AY80" s="18">
        <v>0</v>
      </c>
      <c r="AZ80" s="18">
        <f t="shared" si="64"/>
        <v>0</v>
      </c>
      <c r="BA80" s="18">
        <v>0</v>
      </c>
      <c r="BB80" s="18">
        <f t="shared" si="65"/>
        <v>0</v>
      </c>
      <c r="BC80" s="18">
        <v>0</v>
      </c>
      <c r="BD80" s="18">
        <f t="shared" si="66"/>
        <v>0</v>
      </c>
      <c r="BE80" s="18">
        <v>0</v>
      </c>
      <c r="BF80" s="18">
        <f t="shared" si="67"/>
        <v>0</v>
      </c>
      <c r="BG80" s="18">
        <v>0</v>
      </c>
      <c r="BH80" s="18">
        <f t="shared" si="68"/>
        <v>0</v>
      </c>
      <c r="BI80" s="18">
        <v>0</v>
      </c>
      <c r="BJ80" s="18">
        <f t="shared" si="69"/>
        <v>0</v>
      </c>
      <c r="BK80" s="18">
        <v>0</v>
      </c>
      <c r="BL80" s="18">
        <f t="shared" si="70"/>
        <v>0</v>
      </c>
      <c r="BM80" s="18">
        <v>0</v>
      </c>
      <c r="BN80" s="18">
        <f t="shared" si="71"/>
        <v>0</v>
      </c>
      <c r="BO80" s="18">
        <v>0</v>
      </c>
      <c r="BP80" s="18">
        <f t="shared" si="72"/>
        <v>0</v>
      </c>
      <c r="BQ80" s="18">
        <v>0</v>
      </c>
      <c r="BR80" s="18">
        <f t="shared" si="73"/>
        <v>0</v>
      </c>
      <c r="BS80" s="18">
        <v>0</v>
      </c>
      <c r="BT80" s="18">
        <f t="shared" si="74"/>
        <v>0</v>
      </c>
      <c r="BU80" s="18">
        <v>0</v>
      </c>
      <c r="BV80" s="18">
        <f t="shared" si="75"/>
        <v>0</v>
      </c>
      <c r="BW80" s="18">
        <v>0</v>
      </c>
      <c r="BX80" s="18">
        <f t="shared" si="76"/>
        <v>0</v>
      </c>
      <c r="BY80" s="18">
        <v>0</v>
      </c>
      <c r="BZ80" s="18">
        <f t="shared" si="77"/>
        <v>0</v>
      </c>
      <c r="CA80" s="18">
        <v>0</v>
      </c>
      <c r="CB80" s="18">
        <f t="shared" si="78"/>
        <v>0</v>
      </c>
      <c r="CC80" s="18">
        <v>0</v>
      </c>
      <c r="CD80" s="18">
        <f t="shared" si="79"/>
        <v>0</v>
      </c>
      <c r="CE80" s="17">
        <f t="shared" si="81"/>
        <v>0</v>
      </c>
      <c r="CF80" s="17">
        <f t="shared" si="81"/>
        <v>0</v>
      </c>
      <c r="CG80" s="17">
        <f t="shared" si="80"/>
        <v>1618</v>
      </c>
      <c r="CH80" s="28">
        <f t="shared" si="80"/>
        <v>151569788</v>
      </c>
    </row>
    <row r="81" spans="1:86" x14ac:dyDescent="0.2">
      <c r="A81" s="66"/>
      <c r="B81" s="66"/>
      <c r="C81" s="67" t="s">
        <v>142</v>
      </c>
      <c r="D81" s="67"/>
      <c r="E81" s="19" t="s">
        <v>141</v>
      </c>
      <c r="F81" s="32">
        <f>ROUND(F80*1.15,0)</f>
        <v>107290</v>
      </c>
      <c r="G81" s="32">
        <f>ROUND(G80*1.15,0)</f>
        <v>126996</v>
      </c>
      <c r="H81" s="32">
        <f>ROUND(H80*1.15,0)</f>
        <v>169127</v>
      </c>
      <c r="I81" s="16">
        <v>10</v>
      </c>
      <c r="J81" s="17">
        <f t="shared" si="45"/>
        <v>1072900</v>
      </c>
      <c r="K81" s="16">
        <v>0</v>
      </c>
      <c r="L81" s="17">
        <f t="shared" si="46"/>
        <v>0</v>
      </c>
      <c r="M81" s="16">
        <v>0</v>
      </c>
      <c r="N81" s="17">
        <f t="shared" si="47"/>
        <v>0</v>
      </c>
      <c r="O81" s="16">
        <v>0</v>
      </c>
      <c r="P81" s="17">
        <f t="shared" si="48"/>
        <v>0</v>
      </c>
      <c r="Q81" s="16">
        <v>0</v>
      </c>
      <c r="R81" s="17">
        <f t="shared" si="49"/>
        <v>0</v>
      </c>
      <c r="S81" s="16">
        <v>0</v>
      </c>
      <c r="T81" s="17">
        <f t="shared" si="50"/>
        <v>0</v>
      </c>
      <c r="U81" s="16">
        <f t="shared" si="42"/>
        <v>10</v>
      </c>
      <c r="V81" s="17">
        <f t="shared" si="42"/>
        <v>1072900</v>
      </c>
      <c r="W81" s="16">
        <v>0</v>
      </c>
      <c r="X81" s="17">
        <f t="shared" si="51"/>
        <v>0</v>
      </c>
      <c r="Y81" s="17">
        <v>0</v>
      </c>
      <c r="Z81" s="17">
        <f t="shared" si="52"/>
        <v>0</v>
      </c>
      <c r="AA81" s="17">
        <v>0</v>
      </c>
      <c r="AB81" s="17">
        <f t="shared" si="53"/>
        <v>0</v>
      </c>
      <c r="AC81" s="17">
        <v>0</v>
      </c>
      <c r="AD81" s="17">
        <f t="shared" si="54"/>
        <v>0</v>
      </c>
      <c r="AE81" s="17">
        <v>0</v>
      </c>
      <c r="AF81" s="17">
        <f t="shared" si="55"/>
        <v>0</v>
      </c>
      <c r="AG81" s="17">
        <v>0</v>
      </c>
      <c r="AH81" s="17">
        <f t="shared" si="56"/>
        <v>0</v>
      </c>
      <c r="AI81" s="17">
        <v>0</v>
      </c>
      <c r="AJ81" s="17">
        <f t="shared" si="57"/>
        <v>0</v>
      </c>
      <c r="AK81" s="17">
        <v>0</v>
      </c>
      <c r="AL81" s="17">
        <f t="shared" si="58"/>
        <v>0</v>
      </c>
      <c r="AM81" s="17">
        <v>0</v>
      </c>
      <c r="AN81" s="17">
        <f t="shared" si="59"/>
        <v>0</v>
      </c>
      <c r="AO81" s="17">
        <v>0</v>
      </c>
      <c r="AP81" s="17">
        <f t="shared" si="60"/>
        <v>0</v>
      </c>
      <c r="AQ81" s="17">
        <v>0</v>
      </c>
      <c r="AR81" s="17">
        <f t="shared" si="61"/>
        <v>0</v>
      </c>
      <c r="AS81" s="17">
        <v>0</v>
      </c>
      <c r="AT81" s="17">
        <f t="shared" si="62"/>
        <v>0</v>
      </c>
      <c r="AU81" s="17">
        <f t="shared" si="43"/>
        <v>0</v>
      </c>
      <c r="AV81" s="17">
        <f t="shared" si="43"/>
        <v>0</v>
      </c>
      <c r="AW81" s="18">
        <v>0</v>
      </c>
      <c r="AX81" s="18">
        <f t="shared" si="63"/>
        <v>0</v>
      </c>
      <c r="AY81" s="18">
        <v>0</v>
      </c>
      <c r="AZ81" s="18">
        <f t="shared" si="64"/>
        <v>0</v>
      </c>
      <c r="BA81" s="18">
        <v>0</v>
      </c>
      <c r="BB81" s="18">
        <f t="shared" si="65"/>
        <v>0</v>
      </c>
      <c r="BC81" s="18">
        <v>0</v>
      </c>
      <c r="BD81" s="18">
        <f t="shared" si="66"/>
        <v>0</v>
      </c>
      <c r="BE81" s="18">
        <v>0</v>
      </c>
      <c r="BF81" s="18">
        <f t="shared" si="67"/>
        <v>0</v>
      </c>
      <c r="BG81" s="18">
        <v>0</v>
      </c>
      <c r="BH81" s="18">
        <f t="shared" si="68"/>
        <v>0</v>
      </c>
      <c r="BI81" s="18">
        <v>0</v>
      </c>
      <c r="BJ81" s="18">
        <f t="shared" si="69"/>
        <v>0</v>
      </c>
      <c r="BK81" s="18">
        <v>0</v>
      </c>
      <c r="BL81" s="18">
        <f t="shared" si="70"/>
        <v>0</v>
      </c>
      <c r="BM81" s="18">
        <v>0</v>
      </c>
      <c r="BN81" s="18">
        <f t="shared" si="71"/>
        <v>0</v>
      </c>
      <c r="BO81" s="18">
        <v>0</v>
      </c>
      <c r="BP81" s="18">
        <f t="shared" si="72"/>
        <v>0</v>
      </c>
      <c r="BQ81" s="18">
        <v>0</v>
      </c>
      <c r="BR81" s="18">
        <f t="shared" si="73"/>
        <v>0</v>
      </c>
      <c r="BS81" s="18">
        <v>0</v>
      </c>
      <c r="BT81" s="18">
        <f t="shared" si="74"/>
        <v>0</v>
      </c>
      <c r="BU81" s="18">
        <v>0</v>
      </c>
      <c r="BV81" s="18">
        <f t="shared" si="75"/>
        <v>0</v>
      </c>
      <c r="BW81" s="18">
        <v>0</v>
      </c>
      <c r="BX81" s="18">
        <f t="shared" si="76"/>
        <v>0</v>
      </c>
      <c r="BY81" s="18">
        <v>0</v>
      </c>
      <c r="BZ81" s="18">
        <f t="shared" si="77"/>
        <v>0</v>
      </c>
      <c r="CA81" s="18">
        <v>0</v>
      </c>
      <c r="CB81" s="18">
        <f t="shared" si="78"/>
        <v>0</v>
      </c>
      <c r="CC81" s="18">
        <v>0</v>
      </c>
      <c r="CD81" s="18">
        <f t="shared" si="79"/>
        <v>0</v>
      </c>
      <c r="CE81" s="17">
        <f t="shared" si="81"/>
        <v>0</v>
      </c>
      <c r="CF81" s="17">
        <f t="shared" si="81"/>
        <v>0</v>
      </c>
      <c r="CG81" s="17">
        <f t="shared" si="80"/>
        <v>10</v>
      </c>
      <c r="CH81" s="28">
        <f t="shared" si="80"/>
        <v>1072900</v>
      </c>
    </row>
    <row r="82" spans="1:86" x14ac:dyDescent="0.2">
      <c r="A82" s="66"/>
      <c r="B82" s="66"/>
      <c r="C82" s="66" t="s">
        <v>145</v>
      </c>
      <c r="D82" s="68" t="s">
        <v>140</v>
      </c>
      <c r="E82" s="68"/>
      <c r="F82" s="16"/>
      <c r="G82" s="16"/>
      <c r="H82" s="16"/>
      <c r="I82" s="16">
        <v>204</v>
      </c>
      <c r="J82" s="17">
        <f t="shared" si="45"/>
        <v>0</v>
      </c>
      <c r="K82" s="16">
        <v>26</v>
      </c>
      <c r="L82" s="17">
        <f t="shared" si="46"/>
        <v>0</v>
      </c>
      <c r="M82" s="16">
        <v>0</v>
      </c>
      <c r="N82" s="17">
        <f t="shared" si="47"/>
        <v>0</v>
      </c>
      <c r="O82" s="16">
        <v>3</v>
      </c>
      <c r="P82" s="17">
        <f t="shared" si="48"/>
        <v>0</v>
      </c>
      <c r="Q82" s="16">
        <v>15</v>
      </c>
      <c r="R82" s="17">
        <f t="shared" si="49"/>
        <v>0</v>
      </c>
      <c r="S82" s="16">
        <v>6</v>
      </c>
      <c r="T82" s="17">
        <f t="shared" si="50"/>
        <v>0</v>
      </c>
      <c r="U82" s="16">
        <f t="shared" si="42"/>
        <v>254</v>
      </c>
      <c r="V82" s="17">
        <f t="shared" si="42"/>
        <v>0</v>
      </c>
      <c r="W82" s="16">
        <v>0</v>
      </c>
      <c r="X82" s="17">
        <f t="shared" si="51"/>
        <v>0</v>
      </c>
      <c r="Y82" s="17">
        <v>0</v>
      </c>
      <c r="Z82" s="17">
        <f t="shared" si="52"/>
        <v>0</v>
      </c>
      <c r="AA82" s="17">
        <v>0</v>
      </c>
      <c r="AB82" s="17">
        <f t="shared" si="53"/>
        <v>0</v>
      </c>
      <c r="AC82" s="17">
        <v>0</v>
      </c>
      <c r="AD82" s="17">
        <f t="shared" si="54"/>
        <v>0</v>
      </c>
      <c r="AE82" s="17">
        <v>0</v>
      </c>
      <c r="AF82" s="17">
        <f t="shared" si="55"/>
        <v>0</v>
      </c>
      <c r="AG82" s="17">
        <v>1</v>
      </c>
      <c r="AH82" s="17">
        <f t="shared" si="56"/>
        <v>0</v>
      </c>
      <c r="AI82" s="17">
        <v>0</v>
      </c>
      <c r="AJ82" s="17">
        <f t="shared" si="57"/>
        <v>0</v>
      </c>
      <c r="AK82" s="17">
        <v>0</v>
      </c>
      <c r="AL82" s="17">
        <f t="shared" si="58"/>
        <v>0</v>
      </c>
      <c r="AM82" s="17">
        <v>0</v>
      </c>
      <c r="AN82" s="17">
        <f t="shared" si="59"/>
        <v>0</v>
      </c>
      <c r="AO82" s="17">
        <v>0</v>
      </c>
      <c r="AP82" s="17">
        <f t="shared" si="60"/>
        <v>0</v>
      </c>
      <c r="AQ82" s="17">
        <v>0</v>
      </c>
      <c r="AR82" s="17">
        <f t="shared" si="61"/>
        <v>0</v>
      </c>
      <c r="AS82" s="17">
        <v>0</v>
      </c>
      <c r="AT82" s="17">
        <f t="shared" si="62"/>
        <v>0</v>
      </c>
      <c r="AU82" s="17">
        <f t="shared" si="43"/>
        <v>1</v>
      </c>
      <c r="AV82" s="17">
        <f t="shared" si="43"/>
        <v>0</v>
      </c>
      <c r="AW82" s="18">
        <v>0</v>
      </c>
      <c r="AX82" s="18">
        <f t="shared" si="63"/>
        <v>0</v>
      </c>
      <c r="AY82" s="18">
        <v>0</v>
      </c>
      <c r="AZ82" s="18">
        <f t="shared" si="64"/>
        <v>0</v>
      </c>
      <c r="BA82" s="18">
        <v>0</v>
      </c>
      <c r="BB82" s="18">
        <f t="shared" si="65"/>
        <v>0</v>
      </c>
      <c r="BC82" s="18">
        <v>0</v>
      </c>
      <c r="BD82" s="18">
        <f t="shared" si="66"/>
        <v>0</v>
      </c>
      <c r="BE82" s="18">
        <v>0</v>
      </c>
      <c r="BF82" s="18">
        <f t="shared" si="67"/>
        <v>0</v>
      </c>
      <c r="BG82" s="18">
        <v>0</v>
      </c>
      <c r="BH82" s="18">
        <f t="shared" si="68"/>
        <v>0</v>
      </c>
      <c r="BI82" s="18">
        <v>0</v>
      </c>
      <c r="BJ82" s="18">
        <f t="shared" si="69"/>
        <v>0</v>
      </c>
      <c r="BK82" s="18">
        <v>0</v>
      </c>
      <c r="BL82" s="18">
        <f t="shared" si="70"/>
        <v>0</v>
      </c>
      <c r="BM82" s="18">
        <v>0</v>
      </c>
      <c r="BN82" s="18">
        <f t="shared" si="71"/>
        <v>0</v>
      </c>
      <c r="BO82" s="18">
        <v>0</v>
      </c>
      <c r="BP82" s="18">
        <f t="shared" si="72"/>
        <v>0</v>
      </c>
      <c r="BQ82" s="18">
        <v>0</v>
      </c>
      <c r="BR82" s="18">
        <f t="shared" si="73"/>
        <v>0</v>
      </c>
      <c r="BS82" s="18">
        <v>0</v>
      </c>
      <c r="BT82" s="18">
        <f t="shared" si="74"/>
        <v>0</v>
      </c>
      <c r="BU82" s="18">
        <v>0</v>
      </c>
      <c r="BV82" s="18">
        <f t="shared" si="75"/>
        <v>0</v>
      </c>
      <c r="BW82" s="18">
        <v>0</v>
      </c>
      <c r="BX82" s="18">
        <f t="shared" si="76"/>
        <v>0</v>
      </c>
      <c r="BY82" s="18">
        <v>0</v>
      </c>
      <c r="BZ82" s="18">
        <f t="shared" si="77"/>
        <v>0</v>
      </c>
      <c r="CA82" s="18">
        <v>0</v>
      </c>
      <c r="CB82" s="18">
        <f t="shared" si="78"/>
        <v>0</v>
      </c>
      <c r="CC82" s="18">
        <v>1</v>
      </c>
      <c r="CD82" s="18">
        <f t="shared" si="79"/>
        <v>0</v>
      </c>
      <c r="CE82" s="17">
        <f t="shared" si="81"/>
        <v>1</v>
      </c>
      <c r="CF82" s="17">
        <f t="shared" si="81"/>
        <v>0</v>
      </c>
      <c r="CG82" s="17">
        <f t="shared" si="80"/>
        <v>256</v>
      </c>
      <c r="CH82" s="28">
        <f t="shared" si="80"/>
        <v>0</v>
      </c>
    </row>
    <row r="83" spans="1:86" ht="25.5" x14ac:dyDescent="0.2">
      <c r="A83" s="66"/>
      <c r="B83" s="66"/>
      <c r="C83" s="66"/>
      <c r="D83" s="20" t="s">
        <v>146</v>
      </c>
      <c r="E83" s="21" t="s">
        <v>141</v>
      </c>
      <c r="F83" s="32">
        <v>159867</v>
      </c>
      <c r="G83" s="32">
        <v>195428</v>
      </c>
      <c r="H83" s="32">
        <v>200512</v>
      </c>
      <c r="I83" s="16">
        <v>2014</v>
      </c>
      <c r="J83" s="17">
        <f t="shared" si="45"/>
        <v>321972138</v>
      </c>
      <c r="K83" s="16">
        <v>289</v>
      </c>
      <c r="L83" s="17">
        <f t="shared" si="46"/>
        <v>46201563</v>
      </c>
      <c r="M83" s="16">
        <v>0</v>
      </c>
      <c r="N83" s="17">
        <f t="shared" si="47"/>
        <v>0</v>
      </c>
      <c r="O83" s="16">
        <v>45</v>
      </c>
      <c r="P83" s="17">
        <f t="shared" si="48"/>
        <v>7194015</v>
      </c>
      <c r="Q83" s="16">
        <v>178</v>
      </c>
      <c r="R83" s="17">
        <f t="shared" si="49"/>
        <v>28456326</v>
      </c>
      <c r="S83" s="16">
        <v>76</v>
      </c>
      <c r="T83" s="17">
        <f t="shared" si="50"/>
        <v>12149892</v>
      </c>
      <c r="U83" s="16">
        <f t="shared" si="42"/>
        <v>2602</v>
      </c>
      <c r="V83" s="17">
        <f t="shared" si="42"/>
        <v>415973934</v>
      </c>
      <c r="W83" s="16">
        <v>0</v>
      </c>
      <c r="X83" s="17">
        <f t="shared" si="51"/>
        <v>0</v>
      </c>
      <c r="Y83" s="17">
        <v>0</v>
      </c>
      <c r="Z83" s="17">
        <f t="shared" si="52"/>
        <v>0</v>
      </c>
      <c r="AA83" s="17">
        <v>0</v>
      </c>
      <c r="AB83" s="17">
        <f t="shared" si="53"/>
        <v>0</v>
      </c>
      <c r="AC83" s="17">
        <v>0</v>
      </c>
      <c r="AD83" s="17">
        <f t="shared" si="54"/>
        <v>0</v>
      </c>
      <c r="AE83" s="17">
        <v>0</v>
      </c>
      <c r="AF83" s="17">
        <f t="shared" si="55"/>
        <v>0</v>
      </c>
      <c r="AG83" s="17">
        <v>0</v>
      </c>
      <c r="AH83" s="17">
        <f t="shared" si="56"/>
        <v>0</v>
      </c>
      <c r="AI83" s="17">
        <v>0</v>
      </c>
      <c r="AJ83" s="17">
        <f t="shared" si="57"/>
        <v>0</v>
      </c>
      <c r="AK83" s="17">
        <v>0</v>
      </c>
      <c r="AL83" s="17">
        <f t="shared" si="58"/>
        <v>0</v>
      </c>
      <c r="AM83" s="17">
        <v>0</v>
      </c>
      <c r="AN83" s="17">
        <f t="shared" si="59"/>
        <v>0</v>
      </c>
      <c r="AO83" s="17">
        <v>0</v>
      </c>
      <c r="AP83" s="17">
        <f t="shared" si="60"/>
        <v>0</v>
      </c>
      <c r="AQ83" s="17">
        <v>0</v>
      </c>
      <c r="AR83" s="17">
        <f t="shared" si="61"/>
        <v>0</v>
      </c>
      <c r="AS83" s="17">
        <v>0</v>
      </c>
      <c r="AT83" s="17">
        <f t="shared" si="62"/>
        <v>0</v>
      </c>
      <c r="AU83" s="17">
        <f t="shared" si="43"/>
        <v>0</v>
      </c>
      <c r="AV83" s="17">
        <f t="shared" si="43"/>
        <v>0</v>
      </c>
      <c r="AW83" s="18">
        <v>0</v>
      </c>
      <c r="AX83" s="18">
        <f t="shared" si="63"/>
        <v>0</v>
      </c>
      <c r="AY83" s="18">
        <v>0</v>
      </c>
      <c r="AZ83" s="18">
        <f t="shared" si="64"/>
        <v>0</v>
      </c>
      <c r="BA83" s="18">
        <v>0</v>
      </c>
      <c r="BB83" s="18">
        <f t="shared" si="65"/>
        <v>0</v>
      </c>
      <c r="BC83" s="18">
        <v>0</v>
      </c>
      <c r="BD83" s="18">
        <f t="shared" si="66"/>
        <v>0</v>
      </c>
      <c r="BE83" s="18">
        <v>0</v>
      </c>
      <c r="BF83" s="18">
        <f t="shared" si="67"/>
        <v>0</v>
      </c>
      <c r="BG83" s="18">
        <v>0</v>
      </c>
      <c r="BH83" s="18">
        <f t="shared" si="68"/>
        <v>0</v>
      </c>
      <c r="BI83" s="18">
        <v>0</v>
      </c>
      <c r="BJ83" s="18">
        <f t="shared" si="69"/>
        <v>0</v>
      </c>
      <c r="BK83" s="18">
        <v>0</v>
      </c>
      <c r="BL83" s="18">
        <f t="shared" si="70"/>
        <v>0</v>
      </c>
      <c r="BM83" s="18">
        <v>0</v>
      </c>
      <c r="BN83" s="18">
        <f t="shared" si="71"/>
        <v>0</v>
      </c>
      <c r="BO83" s="18">
        <v>0</v>
      </c>
      <c r="BP83" s="18">
        <f t="shared" si="72"/>
        <v>0</v>
      </c>
      <c r="BQ83" s="18">
        <v>0</v>
      </c>
      <c r="BR83" s="18">
        <f t="shared" si="73"/>
        <v>0</v>
      </c>
      <c r="BS83" s="18">
        <v>0</v>
      </c>
      <c r="BT83" s="18">
        <f t="shared" si="74"/>
        <v>0</v>
      </c>
      <c r="BU83" s="18">
        <v>0</v>
      </c>
      <c r="BV83" s="18">
        <f t="shared" si="75"/>
        <v>0</v>
      </c>
      <c r="BW83" s="18">
        <v>0</v>
      </c>
      <c r="BX83" s="18">
        <f t="shared" si="76"/>
        <v>0</v>
      </c>
      <c r="BY83" s="18">
        <v>0</v>
      </c>
      <c r="BZ83" s="18">
        <f t="shared" si="77"/>
        <v>0</v>
      </c>
      <c r="CA83" s="18">
        <v>0</v>
      </c>
      <c r="CB83" s="18">
        <f t="shared" si="78"/>
        <v>0</v>
      </c>
      <c r="CC83" s="18">
        <v>16</v>
      </c>
      <c r="CD83" s="18">
        <f t="shared" si="79"/>
        <v>3208192</v>
      </c>
      <c r="CE83" s="17">
        <f t="shared" si="81"/>
        <v>16</v>
      </c>
      <c r="CF83" s="17">
        <f t="shared" si="81"/>
        <v>3208192</v>
      </c>
      <c r="CG83" s="17">
        <f t="shared" si="80"/>
        <v>2618</v>
      </c>
      <c r="CH83" s="28">
        <f t="shared" si="80"/>
        <v>419182126</v>
      </c>
    </row>
    <row r="84" spans="1:86" ht="38.25" x14ac:dyDescent="0.2">
      <c r="A84" s="66"/>
      <c r="B84" s="66"/>
      <c r="C84" s="66"/>
      <c r="D84" s="20" t="s">
        <v>147</v>
      </c>
      <c r="E84" s="21" t="s">
        <v>141</v>
      </c>
      <c r="F84" s="32">
        <v>168376</v>
      </c>
      <c r="G84" s="32">
        <v>206065</v>
      </c>
      <c r="H84" s="32">
        <v>211147</v>
      </c>
      <c r="I84" s="16">
        <v>702</v>
      </c>
      <c r="J84" s="17">
        <f t="shared" si="45"/>
        <v>118199952</v>
      </c>
      <c r="K84" s="16">
        <v>71</v>
      </c>
      <c r="L84" s="17">
        <f t="shared" si="46"/>
        <v>11954696</v>
      </c>
      <c r="M84" s="16">
        <v>0</v>
      </c>
      <c r="N84" s="17">
        <f t="shared" si="47"/>
        <v>0</v>
      </c>
      <c r="O84" s="16">
        <v>0</v>
      </c>
      <c r="P84" s="17">
        <f t="shared" si="48"/>
        <v>0</v>
      </c>
      <c r="Q84" s="16">
        <v>59</v>
      </c>
      <c r="R84" s="17">
        <f t="shared" si="49"/>
        <v>9934184</v>
      </c>
      <c r="S84" s="16">
        <v>10</v>
      </c>
      <c r="T84" s="17">
        <f t="shared" si="50"/>
        <v>1683760</v>
      </c>
      <c r="U84" s="16">
        <f t="shared" si="42"/>
        <v>842</v>
      </c>
      <c r="V84" s="17">
        <f t="shared" si="42"/>
        <v>141772592</v>
      </c>
      <c r="W84" s="16">
        <v>0</v>
      </c>
      <c r="X84" s="17">
        <f t="shared" si="51"/>
        <v>0</v>
      </c>
      <c r="Y84" s="17">
        <v>0</v>
      </c>
      <c r="Z84" s="17">
        <f t="shared" si="52"/>
        <v>0</v>
      </c>
      <c r="AA84" s="17">
        <v>0</v>
      </c>
      <c r="AB84" s="17">
        <f t="shared" si="53"/>
        <v>0</v>
      </c>
      <c r="AC84" s="17">
        <v>0</v>
      </c>
      <c r="AD84" s="17">
        <f t="shared" si="54"/>
        <v>0</v>
      </c>
      <c r="AE84" s="17">
        <v>0</v>
      </c>
      <c r="AF84" s="17">
        <f t="shared" si="55"/>
        <v>0</v>
      </c>
      <c r="AG84" s="17">
        <v>11</v>
      </c>
      <c r="AH84" s="17">
        <f t="shared" si="56"/>
        <v>2266715</v>
      </c>
      <c r="AI84" s="17">
        <v>0</v>
      </c>
      <c r="AJ84" s="17">
        <f t="shared" si="57"/>
        <v>0</v>
      </c>
      <c r="AK84" s="17">
        <v>0</v>
      </c>
      <c r="AL84" s="17">
        <f t="shared" si="58"/>
        <v>0</v>
      </c>
      <c r="AM84" s="17">
        <v>0</v>
      </c>
      <c r="AN84" s="17">
        <f t="shared" si="59"/>
        <v>0</v>
      </c>
      <c r="AO84" s="17">
        <v>0</v>
      </c>
      <c r="AP84" s="17">
        <f t="shared" si="60"/>
        <v>0</v>
      </c>
      <c r="AQ84" s="17">
        <v>0</v>
      </c>
      <c r="AR84" s="17">
        <f t="shared" si="61"/>
        <v>0</v>
      </c>
      <c r="AS84" s="17">
        <v>0</v>
      </c>
      <c r="AT84" s="17">
        <f t="shared" si="62"/>
        <v>0</v>
      </c>
      <c r="AU84" s="17">
        <f t="shared" si="43"/>
        <v>11</v>
      </c>
      <c r="AV84" s="17">
        <f t="shared" si="43"/>
        <v>2266715</v>
      </c>
      <c r="AW84" s="18">
        <v>0</v>
      </c>
      <c r="AX84" s="18">
        <f t="shared" si="63"/>
        <v>0</v>
      </c>
      <c r="AY84" s="18">
        <v>0</v>
      </c>
      <c r="AZ84" s="18">
        <f t="shared" si="64"/>
        <v>0</v>
      </c>
      <c r="BA84" s="18">
        <v>0</v>
      </c>
      <c r="BB84" s="18">
        <f t="shared" si="65"/>
        <v>0</v>
      </c>
      <c r="BC84" s="18">
        <v>0</v>
      </c>
      <c r="BD84" s="18">
        <f t="shared" si="66"/>
        <v>0</v>
      </c>
      <c r="BE84" s="18">
        <v>0</v>
      </c>
      <c r="BF84" s="18">
        <f t="shared" si="67"/>
        <v>0</v>
      </c>
      <c r="BG84" s="18">
        <v>0</v>
      </c>
      <c r="BH84" s="18">
        <f t="shared" si="68"/>
        <v>0</v>
      </c>
      <c r="BI84" s="18">
        <v>0</v>
      </c>
      <c r="BJ84" s="18">
        <f t="shared" si="69"/>
        <v>0</v>
      </c>
      <c r="BK84" s="18">
        <v>0</v>
      </c>
      <c r="BL84" s="18">
        <f t="shared" si="70"/>
        <v>0</v>
      </c>
      <c r="BM84" s="18">
        <v>0</v>
      </c>
      <c r="BN84" s="18">
        <f t="shared" si="71"/>
        <v>0</v>
      </c>
      <c r="BO84" s="18">
        <v>0</v>
      </c>
      <c r="BP84" s="18">
        <f t="shared" si="72"/>
        <v>0</v>
      </c>
      <c r="BQ84" s="18">
        <v>0</v>
      </c>
      <c r="BR84" s="18">
        <f t="shared" si="73"/>
        <v>0</v>
      </c>
      <c r="BS84" s="18">
        <v>0</v>
      </c>
      <c r="BT84" s="18">
        <f t="shared" si="74"/>
        <v>0</v>
      </c>
      <c r="BU84" s="18">
        <v>0</v>
      </c>
      <c r="BV84" s="18">
        <f t="shared" si="75"/>
        <v>0</v>
      </c>
      <c r="BW84" s="18">
        <v>0</v>
      </c>
      <c r="BX84" s="18">
        <f t="shared" si="76"/>
        <v>0</v>
      </c>
      <c r="BY84" s="18">
        <v>0</v>
      </c>
      <c r="BZ84" s="18">
        <f t="shared" si="77"/>
        <v>0</v>
      </c>
      <c r="CA84" s="18">
        <v>0</v>
      </c>
      <c r="CB84" s="18">
        <f t="shared" si="78"/>
        <v>0</v>
      </c>
      <c r="CC84" s="18">
        <v>0</v>
      </c>
      <c r="CD84" s="18">
        <f t="shared" si="79"/>
        <v>0</v>
      </c>
      <c r="CE84" s="17">
        <f t="shared" si="81"/>
        <v>0</v>
      </c>
      <c r="CF84" s="17">
        <f t="shared" si="81"/>
        <v>0</v>
      </c>
      <c r="CG84" s="17">
        <f t="shared" si="80"/>
        <v>853</v>
      </c>
      <c r="CH84" s="28">
        <f t="shared" si="80"/>
        <v>144039307</v>
      </c>
    </row>
    <row r="85" spans="1:86" ht="51" x14ac:dyDescent="0.2">
      <c r="A85" s="66"/>
      <c r="B85" s="66"/>
      <c r="C85" s="66"/>
      <c r="D85" s="20" t="s">
        <v>148</v>
      </c>
      <c r="E85" s="21" t="s">
        <v>141</v>
      </c>
      <c r="F85" s="32">
        <v>205901</v>
      </c>
      <c r="G85" s="32">
        <v>252943</v>
      </c>
      <c r="H85" s="32">
        <v>258050</v>
      </c>
      <c r="I85" s="16">
        <v>603</v>
      </c>
      <c r="J85" s="17">
        <f t="shared" si="45"/>
        <v>124158303</v>
      </c>
      <c r="K85" s="16">
        <v>0</v>
      </c>
      <c r="L85" s="17">
        <f t="shared" si="46"/>
        <v>0</v>
      </c>
      <c r="M85" s="16">
        <v>0</v>
      </c>
      <c r="N85" s="17">
        <f t="shared" si="47"/>
        <v>0</v>
      </c>
      <c r="O85" s="16">
        <v>0</v>
      </c>
      <c r="P85" s="17">
        <f t="shared" si="48"/>
        <v>0</v>
      </c>
      <c r="Q85" s="16">
        <v>0</v>
      </c>
      <c r="R85" s="17">
        <f t="shared" si="49"/>
        <v>0</v>
      </c>
      <c r="S85" s="16">
        <v>0</v>
      </c>
      <c r="T85" s="17">
        <f t="shared" si="50"/>
        <v>0</v>
      </c>
      <c r="U85" s="16">
        <f t="shared" si="42"/>
        <v>603</v>
      </c>
      <c r="V85" s="17">
        <f t="shared" si="42"/>
        <v>124158303</v>
      </c>
      <c r="W85" s="16">
        <v>0</v>
      </c>
      <c r="X85" s="17">
        <f t="shared" si="51"/>
        <v>0</v>
      </c>
      <c r="Y85" s="17">
        <v>0</v>
      </c>
      <c r="Z85" s="17">
        <f t="shared" si="52"/>
        <v>0</v>
      </c>
      <c r="AA85" s="17">
        <v>0</v>
      </c>
      <c r="AB85" s="17">
        <f t="shared" si="53"/>
        <v>0</v>
      </c>
      <c r="AC85" s="17">
        <v>0</v>
      </c>
      <c r="AD85" s="17">
        <f t="shared" si="54"/>
        <v>0</v>
      </c>
      <c r="AE85" s="17">
        <v>0</v>
      </c>
      <c r="AF85" s="17">
        <f t="shared" si="55"/>
        <v>0</v>
      </c>
      <c r="AG85" s="17">
        <v>0</v>
      </c>
      <c r="AH85" s="17">
        <f t="shared" si="56"/>
        <v>0</v>
      </c>
      <c r="AI85" s="17">
        <v>0</v>
      </c>
      <c r="AJ85" s="17">
        <f t="shared" si="57"/>
        <v>0</v>
      </c>
      <c r="AK85" s="17">
        <v>0</v>
      </c>
      <c r="AL85" s="17">
        <f t="shared" si="58"/>
        <v>0</v>
      </c>
      <c r="AM85" s="17">
        <v>0</v>
      </c>
      <c r="AN85" s="17">
        <f t="shared" si="59"/>
        <v>0</v>
      </c>
      <c r="AO85" s="17">
        <v>0</v>
      </c>
      <c r="AP85" s="17">
        <f t="shared" si="60"/>
        <v>0</v>
      </c>
      <c r="AQ85" s="17">
        <v>0</v>
      </c>
      <c r="AR85" s="17">
        <f t="shared" si="61"/>
        <v>0</v>
      </c>
      <c r="AS85" s="17">
        <v>0</v>
      </c>
      <c r="AT85" s="17">
        <f t="shared" si="62"/>
        <v>0</v>
      </c>
      <c r="AU85" s="17">
        <f t="shared" si="43"/>
        <v>0</v>
      </c>
      <c r="AV85" s="17">
        <f t="shared" si="43"/>
        <v>0</v>
      </c>
      <c r="AW85" s="18">
        <v>0</v>
      </c>
      <c r="AX85" s="18">
        <f t="shared" si="63"/>
        <v>0</v>
      </c>
      <c r="AY85" s="18">
        <v>0</v>
      </c>
      <c r="AZ85" s="18">
        <f t="shared" si="64"/>
        <v>0</v>
      </c>
      <c r="BA85" s="18">
        <v>0</v>
      </c>
      <c r="BB85" s="18">
        <f t="shared" si="65"/>
        <v>0</v>
      </c>
      <c r="BC85" s="18">
        <v>0</v>
      </c>
      <c r="BD85" s="18">
        <f t="shared" si="66"/>
        <v>0</v>
      </c>
      <c r="BE85" s="18">
        <v>0</v>
      </c>
      <c r="BF85" s="18">
        <f t="shared" si="67"/>
        <v>0</v>
      </c>
      <c r="BG85" s="18">
        <v>0</v>
      </c>
      <c r="BH85" s="18">
        <f t="shared" si="68"/>
        <v>0</v>
      </c>
      <c r="BI85" s="18">
        <v>0</v>
      </c>
      <c r="BJ85" s="18">
        <f t="shared" si="69"/>
        <v>0</v>
      </c>
      <c r="BK85" s="18">
        <v>0</v>
      </c>
      <c r="BL85" s="18">
        <f t="shared" si="70"/>
        <v>0</v>
      </c>
      <c r="BM85" s="18">
        <v>0</v>
      </c>
      <c r="BN85" s="18">
        <f t="shared" si="71"/>
        <v>0</v>
      </c>
      <c r="BO85" s="18">
        <v>0</v>
      </c>
      <c r="BP85" s="18">
        <f t="shared" si="72"/>
        <v>0</v>
      </c>
      <c r="BQ85" s="18">
        <v>0</v>
      </c>
      <c r="BR85" s="18">
        <f t="shared" si="73"/>
        <v>0</v>
      </c>
      <c r="BS85" s="18">
        <v>0</v>
      </c>
      <c r="BT85" s="18">
        <f t="shared" si="74"/>
        <v>0</v>
      </c>
      <c r="BU85" s="18">
        <v>0</v>
      </c>
      <c r="BV85" s="18">
        <f t="shared" si="75"/>
        <v>0</v>
      </c>
      <c r="BW85" s="18">
        <v>0</v>
      </c>
      <c r="BX85" s="18">
        <f t="shared" si="76"/>
        <v>0</v>
      </c>
      <c r="BY85" s="18">
        <v>0</v>
      </c>
      <c r="BZ85" s="18">
        <f t="shared" si="77"/>
        <v>0</v>
      </c>
      <c r="CA85" s="18">
        <v>0</v>
      </c>
      <c r="CB85" s="18">
        <f t="shared" si="78"/>
        <v>0</v>
      </c>
      <c r="CC85" s="18">
        <v>0</v>
      </c>
      <c r="CD85" s="18">
        <f t="shared" si="79"/>
        <v>0</v>
      </c>
      <c r="CE85" s="17">
        <f t="shared" si="81"/>
        <v>0</v>
      </c>
      <c r="CF85" s="17">
        <f t="shared" si="81"/>
        <v>0</v>
      </c>
      <c r="CG85" s="17">
        <f t="shared" si="80"/>
        <v>603</v>
      </c>
      <c r="CH85" s="28">
        <f t="shared" si="80"/>
        <v>124158303</v>
      </c>
    </row>
    <row r="86" spans="1:86" x14ac:dyDescent="0.2">
      <c r="A86" s="66"/>
      <c r="B86" s="66"/>
      <c r="C86" s="66"/>
      <c r="D86" s="20" t="s">
        <v>149</v>
      </c>
      <c r="E86" s="21" t="s">
        <v>141</v>
      </c>
      <c r="F86" s="32">
        <v>318172</v>
      </c>
      <c r="G86" s="32">
        <v>393639</v>
      </c>
      <c r="H86" s="32">
        <v>398654</v>
      </c>
      <c r="I86" s="16">
        <v>28</v>
      </c>
      <c r="J86" s="17">
        <f t="shared" si="45"/>
        <v>8908816</v>
      </c>
      <c r="K86" s="16">
        <v>13</v>
      </c>
      <c r="L86" s="17">
        <f t="shared" si="46"/>
        <v>4136236</v>
      </c>
      <c r="M86" s="16">
        <v>0</v>
      </c>
      <c r="N86" s="17">
        <f t="shared" si="47"/>
        <v>0</v>
      </c>
      <c r="O86" s="16">
        <v>0</v>
      </c>
      <c r="P86" s="17">
        <f t="shared" si="48"/>
        <v>0</v>
      </c>
      <c r="Q86" s="16">
        <v>0</v>
      </c>
      <c r="R86" s="17">
        <f t="shared" si="49"/>
        <v>0</v>
      </c>
      <c r="S86" s="16">
        <v>0</v>
      </c>
      <c r="T86" s="17">
        <f t="shared" si="50"/>
        <v>0</v>
      </c>
      <c r="U86" s="16">
        <f t="shared" si="42"/>
        <v>41</v>
      </c>
      <c r="V86" s="17">
        <f t="shared" si="42"/>
        <v>13045052</v>
      </c>
      <c r="W86" s="16">
        <v>0</v>
      </c>
      <c r="X86" s="17">
        <f t="shared" si="51"/>
        <v>0</v>
      </c>
      <c r="Y86" s="17">
        <v>0</v>
      </c>
      <c r="Z86" s="17">
        <f t="shared" si="52"/>
        <v>0</v>
      </c>
      <c r="AA86" s="17">
        <v>0</v>
      </c>
      <c r="AB86" s="17">
        <f t="shared" si="53"/>
        <v>0</v>
      </c>
      <c r="AC86" s="17">
        <v>0</v>
      </c>
      <c r="AD86" s="17">
        <f t="shared" si="54"/>
        <v>0</v>
      </c>
      <c r="AE86" s="17">
        <v>0</v>
      </c>
      <c r="AF86" s="17">
        <f t="shared" si="55"/>
        <v>0</v>
      </c>
      <c r="AG86" s="17">
        <v>0</v>
      </c>
      <c r="AH86" s="17">
        <f t="shared" si="56"/>
        <v>0</v>
      </c>
      <c r="AI86" s="17">
        <v>0</v>
      </c>
      <c r="AJ86" s="17">
        <f t="shared" si="57"/>
        <v>0</v>
      </c>
      <c r="AK86" s="17">
        <v>0</v>
      </c>
      <c r="AL86" s="17">
        <f t="shared" si="58"/>
        <v>0</v>
      </c>
      <c r="AM86" s="17">
        <v>0</v>
      </c>
      <c r="AN86" s="17">
        <f t="shared" si="59"/>
        <v>0</v>
      </c>
      <c r="AO86" s="17">
        <v>0</v>
      </c>
      <c r="AP86" s="17">
        <f t="shared" si="60"/>
        <v>0</v>
      </c>
      <c r="AQ86" s="17">
        <v>0</v>
      </c>
      <c r="AR86" s="17">
        <f t="shared" si="61"/>
        <v>0</v>
      </c>
      <c r="AS86" s="17">
        <v>0</v>
      </c>
      <c r="AT86" s="17">
        <f t="shared" si="62"/>
        <v>0</v>
      </c>
      <c r="AU86" s="17">
        <f t="shared" si="43"/>
        <v>0</v>
      </c>
      <c r="AV86" s="17">
        <f t="shared" si="43"/>
        <v>0</v>
      </c>
      <c r="AW86" s="18">
        <v>0</v>
      </c>
      <c r="AX86" s="18">
        <f t="shared" si="63"/>
        <v>0</v>
      </c>
      <c r="AY86" s="18">
        <v>0</v>
      </c>
      <c r="AZ86" s="18">
        <f t="shared" si="64"/>
        <v>0</v>
      </c>
      <c r="BA86" s="18">
        <v>0</v>
      </c>
      <c r="BB86" s="18">
        <f t="shared" si="65"/>
        <v>0</v>
      </c>
      <c r="BC86" s="18">
        <v>0</v>
      </c>
      <c r="BD86" s="18">
        <f t="shared" si="66"/>
        <v>0</v>
      </c>
      <c r="BE86" s="18">
        <v>0</v>
      </c>
      <c r="BF86" s="18">
        <f t="shared" si="67"/>
        <v>0</v>
      </c>
      <c r="BG86" s="18">
        <v>0</v>
      </c>
      <c r="BH86" s="18">
        <f t="shared" si="68"/>
        <v>0</v>
      </c>
      <c r="BI86" s="18">
        <v>0</v>
      </c>
      <c r="BJ86" s="18">
        <f t="shared" si="69"/>
        <v>0</v>
      </c>
      <c r="BK86" s="18">
        <v>0</v>
      </c>
      <c r="BL86" s="18">
        <f t="shared" si="70"/>
        <v>0</v>
      </c>
      <c r="BM86" s="18">
        <v>0</v>
      </c>
      <c r="BN86" s="18">
        <f t="shared" si="71"/>
        <v>0</v>
      </c>
      <c r="BO86" s="18">
        <v>0</v>
      </c>
      <c r="BP86" s="18">
        <f t="shared" si="72"/>
        <v>0</v>
      </c>
      <c r="BQ86" s="18">
        <v>0</v>
      </c>
      <c r="BR86" s="18">
        <f t="shared" si="73"/>
        <v>0</v>
      </c>
      <c r="BS86" s="18">
        <v>0</v>
      </c>
      <c r="BT86" s="18">
        <f t="shared" si="74"/>
        <v>0</v>
      </c>
      <c r="BU86" s="18">
        <v>0</v>
      </c>
      <c r="BV86" s="18">
        <f t="shared" si="75"/>
        <v>0</v>
      </c>
      <c r="BW86" s="18">
        <v>0</v>
      </c>
      <c r="BX86" s="18">
        <f t="shared" si="76"/>
        <v>0</v>
      </c>
      <c r="BY86" s="18">
        <v>0</v>
      </c>
      <c r="BZ86" s="18">
        <f t="shared" si="77"/>
        <v>0</v>
      </c>
      <c r="CA86" s="18">
        <v>0</v>
      </c>
      <c r="CB86" s="18">
        <f t="shared" si="78"/>
        <v>0</v>
      </c>
      <c r="CC86" s="18">
        <v>0</v>
      </c>
      <c r="CD86" s="18">
        <f t="shared" si="79"/>
        <v>0</v>
      </c>
      <c r="CE86" s="17">
        <f t="shared" si="81"/>
        <v>0</v>
      </c>
      <c r="CF86" s="17">
        <f t="shared" si="81"/>
        <v>0</v>
      </c>
      <c r="CG86" s="17">
        <f t="shared" si="80"/>
        <v>41</v>
      </c>
      <c r="CH86" s="28">
        <f t="shared" si="80"/>
        <v>13045052</v>
      </c>
    </row>
    <row r="87" spans="1:86" x14ac:dyDescent="0.2">
      <c r="A87" s="66"/>
      <c r="B87" s="66"/>
      <c r="C87" s="66"/>
      <c r="D87" s="20" t="s">
        <v>150</v>
      </c>
      <c r="E87" s="21" t="s">
        <v>141</v>
      </c>
      <c r="F87" s="32">
        <v>138648</v>
      </c>
      <c r="G87" s="32">
        <v>164792</v>
      </c>
      <c r="H87" s="32">
        <v>219455</v>
      </c>
      <c r="I87" s="16">
        <v>0</v>
      </c>
      <c r="J87" s="17">
        <f t="shared" si="45"/>
        <v>0</v>
      </c>
      <c r="K87" s="16">
        <v>0</v>
      </c>
      <c r="L87" s="17">
        <f t="shared" si="46"/>
        <v>0</v>
      </c>
      <c r="M87" s="16">
        <v>0</v>
      </c>
      <c r="N87" s="17">
        <f t="shared" si="47"/>
        <v>0</v>
      </c>
      <c r="O87" s="16">
        <v>0</v>
      </c>
      <c r="P87" s="17">
        <f t="shared" si="48"/>
        <v>0</v>
      </c>
      <c r="Q87" s="16">
        <v>8</v>
      </c>
      <c r="R87" s="17">
        <f t="shared" si="49"/>
        <v>1109184</v>
      </c>
      <c r="S87" s="16">
        <v>0</v>
      </c>
      <c r="T87" s="17">
        <f t="shared" si="50"/>
        <v>0</v>
      </c>
      <c r="U87" s="16">
        <f t="shared" si="42"/>
        <v>8</v>
      </c>
      <c r="V87" s="17">
        <f t="shared" si="42"/>
        <v>1109184</v>
      </c>
      <c r="W87" s="16">
        <v>0</v>
      </c>
      <c r="X87" s="17">
        <f t="shared" si="51"/>
        <v>0</v>
      </c>
      <c r="Y87" s="17">
        <v>0</v>
      </c>
      <c r="Z87" s="17">
        <f t="shared" si="52"/>
        <v>0</v>
      </c>
      <c r="AA87" s="17">
        <v>0</v>
      </c>
      <c r="AB87" s="17">
        <f t="shared" si="53"/>
        <v>0</v>
      </c>
      <c r="AC87" s="17">
        <v>0</v>
      </c>
      <c r="AD87" s="17">
        <f t="shared" si="54"/>
        <v>0</v>
      </c>
      <c r="AE87" s="17">
        <v>0</v>
      </c>
      <c r="AF87" s="17">
        <f t="shared" si="55"/>
        <v>0</v>
      </c>
      <c r="AG87" s="17">
        <v>0</v>
      </c>
      <c r="AH87" s="17">
        <f t="shared" si="56"/>
        <v>0</v>
      </c>
      <c r="AI87" s="17">
        <v>0</v>
      </c>
      <c r="AJ87" s="17">
        <f t="shared" si="57"/>
        <v>0</v>
      </c>
      <c r="AK87" s="17">
        <v>0</v>
      </c>
      <c r="AL87" s="17">
        <f t="shared" si="58"/>
        <v>0</v>
      </c>
      <c r="AM87" s="17">
        <v>0</v>
      </c>
      <c r="AN87" s="17">
        <f t="shared" si="59"/>
        <v>0</v>
      </c>
      <c r="AO87" s="17">
        <v>0</v>
      </c>
      <c r="AP87" s="17">
        <f t="shared" si="60"/>
        <v>0</v>
      </c>
      <c r="AQ87" s="17">
        <v>0</v>
      </c>
      <c r="AR87" s="17">
        <f t="shared" si="61"/>
        <v>0</v>
      </c>
      <c r="AS87" s="17">
        <v>0</v>
      </c>
      <c r="AT87" s="17">
        <f t="shared" si="62"/>
        <v>0</v>
      </c>
      <c r="AU87" s="17">
        <f t="shared" si="43"/>
        <v>0</v>
      </c>
      <c r="AV87" s="17">
        <f t="shared" si="43"/>
        <v>0</v>
      </c>
      <c r="AW87" s="18">
        <v>0</v>
      </c>
      <c r="AX87" s="18">
        <f t="shared" si="63"/>
        <v>0</v>
      </c>
      <c r="AY87" s="18">
        <v>0</v>
      </c>
      <c r="AZ87" s="18">
        <f t="shared" si="64"/>
        <v>0</v>
      </c>
      <c r="BA87" s="18">
        <v>0</v>
      </c>
      <c r="BB87" s="18">
        <f t="shared" si="65"/>
        <v>0</v>
      </c>
      <c r="BC87" s="18">
        <v>0</v>
      </c>
      <c r="BD87" s="18">
        <f t="shared" si="66"/>
        <v>0</v>
      </c>
      <c r="BE87" s="18">
        <v>0</v>
      </c>
      <c r="BF87" s="18">
        <f t="shared" si="67"/>
        <v>0</v>
      </c>
      <c r="BG87" s="18">
        <v>0</v>
      </c>
      <c r="BH87" s="18">
        <f t="shared" si="68"/>
        <v>0</v>
      </c>
      <c r="BI87" s="18">
        <v>0</v>
      </c>
      <c r="BJ87" s="18">
        <f t="shared" si="69"/>
        <v>0</v>
      </c>
      <c r="BK87" s="18">
        <v>0</v>
      </c>
      <c r="BL87" s="18">
        <f t="shared" si="70"/>
        <v>0</v>
      </c>
      <c r="BM87" s="18">
        <v>0</v>
      </c>
      <c r="BN87" s="18">
        <f t="shared" si="71"/>
        <v>0</v>
      </c>
      <c r="BO87" s="18">
        <v>0</v>
      </c>
      <c r="BP87" s="18">
        <f t="shared" si="72"/>
        <v>0</v>
      </c>
      <c r="BQ87" s="18">
        <v>0</v>
      </c>
      <c r="BR87" s="18">
        <f t="shared" si="73"/>
        <v>0</v>
      </c>
      <c r="BS87" s="18">
        <v>0</v>
      </c>
      <c r="BT87" s="18">
        <f t="shared" si="74"/>
        <v>0</v>
      </c>
      <c r="BU87" s="18">
        <v>0</v>
      </c>
      <c r="BV87" s="18">
        <f t="shared" si="75"/>
        <v>0</v>
      </c>
      <c r="BW87" s="18">
        <v>0</v>
      </c>
      <c r="BX87" s="18">
        <f t="shared" si="76"/>
        <v>0</v>
      </c>
      <c r="BY87" s="18">
        <v>0</v>
      </c>
      <c r="BZ87" s="18">
        <f t="shared" si="77"/>
        <v>0</v>
      </c>
      <c r="CA87" s="18">
        <v>0</v>
      </c>
      <c r="CB87" s="18">
        <f t="shared" si="78"/>
        <v>0</v>
      </c>
      <c r="CC87" s="18">
        <v>0</v>
      </c>
      <c r="CD87" s="18">
        <f t="shared" si="79"/>
        <v>0</v>
      </c>
      <c r="CE87" s="17">
        <f t="shared" si="81"/>
        <v>0</v>
      </c>
      <c r="CF87" s="17">
        <f t="shared" si="81"/>
        <v>0</v>
      </c>
      <c r="CG87" s="17">
        <f t="shared" si="80"/>
        <v>8</v>
      </c>
      <c r="CH87" s="28">
        <f t="shared" si="80"/>
        <v>1109184</v>
      </c>
    </row>
    <row r="88" spans="1:86" x14ac:dyDescent="0.2">
      <c r="A88" s="66"/>
      <c r="B88" s="66"/>
      <c r="C88" s="66" t="s">
        <v>151</v>
      </c>
      <c r="D88" s="68" t="s">
        <v>140</v>
      </c>
      <c r="E88" s="68"/>
      <c r="F88" s="32"/>
      <c r="G88" s="32"/>
      <c r="H88" s="32"/>
      <c r="I88" s="16">
        <v>472</v>
      </c>
      <c r="J88" s="17">
        <f t="shared" si="45"/>
        <v>0</v>
      </c>
      <c r="K88" s="16">
        <v>12</v>
      </c>
      <c r="L88" s="17">
        <f t="shared" si="46"/>
        <v>0</v>
      </c>
      <c r="M88" s="16">
        <v>1</v>
      </c>
      <c r="N88" s="17">
        <f t="shared" si="47"/>
        <v>0</v>
      </c>
      <c r="O88" s="16">
        <v>0</v>
      </c>
      <c r="P88" s="17">
        <f t="shared" si="48"/>
        <v>0</v>
      </c>
      <c r="Q88" s="16">
        <v>7</v>
      </c>
      <c r="R88" s="17">
        <f t="shared" si="49"/>
        <v>0</v>
      </c>
      <c r="S88" s="16">
        <v>0</v>
      </c>
      <c r="T88" s="17">
        <f t="shared" si="50"/>
        <v>0</v>
      </c>
      <c r="U88" s="16">
        <f t="shared" si="42"/>
        <v>492</v>
      </c>
      <c r="V88" s="17">
        <f t="shared" si="42"/>
        <v>0</v>
      </c>
      <c r="W88" s="16">
        <v>0</v>
      </c>
      <c r="X88" s="17">
        <f t="shared" si="51"/>
        <v>0</v>
      </c>
      <c r="Y88" s="17">
        <v>0</v>
      </c>
      <c r="Z88" s="17">
        <f t="shared" si="52"/>
        <v>0</v>
      </c>
      <c r="AA88" s="17">
        <v>0</v>
      </c>
      <c r="AB88" s="17">
        <f t="shared" si="53"/>
        <v>0</v>
      </c>
      <c r="AC88" s="17">
        <v>0</v>
      </c>
      <c r="AD88" s="17">
        <f t="shared" si="54"/>
        <v>0</v>
      </c>
      <c r="AE88" s="17">
        <v>0</v>
      </c>
      <c r="AF88" s="17">
        <f t="shared" si="55"/>
        <v>0</v>
      </c>
      <c r="AG88" s="17">
        <v>0</v>
      </c>
      <c r="AH88" s="17">
        <f t="shared" si="56"/>
        <v>0</v>
      </c>
      <c r="AI88" s="17">
        <v>0</v>
      </c>
      <c r="AJ88" s="17">
        <f t="shared" si="57"/>
        <v>0</v>
      </c>
      <c r="AK88" s="17">
        <v>6</v>
      </c>
      <c r="AL88" s="17">
        <f t="shared" si="58"/>
        <v>0</v>
      </c>
      <c r="AM88" s="17">
        <v>0</v>
      </c>
      <c r="AN88" s="17">
        <f t="shared" si="59"/>
        <v>0</v>
      </c>
      <c r="AO88" s="17">
        <v>0</v>
      </c>
      <c r="AP88" s="17">
        <f t="shared" si="60"/>
        <v>0</v>
      </c>
      <c r="AQ88" s="17">
        <v>0</v>
      </c>
      <c r="AR88" s="17">
        <f t="shared" si="61"/>
        <v>0</v>
      </c>
      <c r="AS88" s="17">
        <v>0</v>
      </c>
      <c r="AT88" s="17">
        <f t="shared" si="62"/>
        <v>0</v>
      </c>
      <c r="AU88" s="17">
        <f t="shared" si="43"/>
        <v>6</v>
      </c>
      <c r="AV88" s="17">
        <f t="shared" si="43"/>
        <v>0</v>
      </c>
      <c r="AW88" s="18">
        <v>1</v>
      </c>
      <c r="AX88" s="18">
        <f t="shared" si="63"/>
        <v>0</v>
      </c>
      <c r="AY88" s="18">
        <v>0</v>
      </c>
      <c r="AZ88" s="18">
        <f t="shared" si="64"/>
        <v>0</v>
      </c>
      <c r="BA88" s="18">
        <v>0</v>
      </c>
      <c r="BB88" s="18">
        <f t="shared" si="65"/>
        <v>0</v>
      </c>
      <c r="BC88" s="18">
        <v>0</v>
      </c>
      <c r="BD88" s="18">
        <f t="shared" si="66"/>
        <v>0</v>
      </c>
      <c r="BE88" s="18">
        <v>0</v>
      </c>
      <c r="BF88" s="18">
        <f t="shared" si="67"/>
        <v>0</v>
      </c>
      <c r="BG88" s="18">
        <v>0</v>
      </c>
      <c r="BH88" s="18">
        <f t="shared" si="68"/>
        <v>0</v>
      </c>
      <c r="BI88" s="18">
        <v>0</v>
      </c>
      <c r="BJ88" s="18">
        <f t="shared" si="69"/>
        <v>0</v>
      </c>
      <c r="BK88" s="18">
        <v>0</v>
      </c>
      <c r="BL88" s="18">
        <f t="shared" si="70"/>
        <v>0</v>
      </c>
      <c r="BM88" s="18">
        <v>0</v>
      </c>
      <c r="BN88" s="18">
        <f t="shared" si="71"/>
        <v>0</v>
      </c>
      <c r="BO88" s="18">
        <v>0</v>
      </c>
      <c r="BP88" s="18">
        <f t="shared" si="72"/>
        <v>0</v>
      </c>
      <c r="BQ88" s="18">
        <v>0</v>
      </c>
      <c r="BR88" s="18">
        <f t="shared" si="73"/>
        <v>0</v>
      </c>
      <c r="BS88" s="18">
        <v>0</v>
      </c>
      <c r="BT88" s="18">
        <f t="shared" si="74"/>
        <v>0</v>
      </c>
      <c r="BU88" s="18">
        <v>0</v>
      </c>
      <c r="BV88" s="18">
        <f t="shared" si="75"/>
        <v>0</v>
      </c>
      <c r="BW88" s="18">
        <v>0</v>
      </c>
      <c r="BX88" s="18">
        <f t="shared" si="76"/>
        <v>0</v>
      </c>
      <c r="BY88" s="18">
        <v>0</v>
      </c>
      <c r="BZ88" s="18">
        <f t="shared" si="77"/>
        <v>0</v>
      </c>
      <c r="CA88" s="18">
        <v>0</v>
      </c>
      <c r="CB88" s="18">
        <f t="shared" si="78"/>
        <v>0</v>
      </c>
      <c r="CC88" s="18">
        <v>9</v>
      </c>
      <c r="CD88" s="18">
        <f t="shared" si="79"/>
        <v>0</v>
      </c>
      <c r="CE88" s="17">
        <f t="shared" si="81"/>
        <v>10</v>
      </c>
      <c r="CF88" s="17">
        <f t="shared" si="81"/>
        <v>0</v>
      </c>
      <c r="CG88" s="17">
        <f t="shared" si="80"/>
        <v>508</v>
      </c>
      <c r="CH88" s="28">
        <f t="shared" si="80"/>
        <v>0</v>
      </c>
    </row>
    <row r="89" spans="1:86" ht="25.5" x14ac:dyDescent="0.2">
      <c r="A89" s="66"/>
      <c r="B89" s="66"/>
      <c r="C89" s="66"/>
      <c r="D89" s="20" t="s">
        <v>146</v>
      </c>
      <c r="E89" s="21" t="s">
        <v>141</v>
      </c>
      <c r="F89" s="32">
        <f t="shared" ref="F89:H93" si="82">F83</f>
        <v>159867</v>
      </c>
      <c r="G89" s="32">
        <f t="shared" si="82"/>
        <v>195428</v>
      </c>
      <c r="H89" s="32">
        <f t="shared" si="82"/>
        <v>200512</v>
      </c>
      <c r="I89" s="16">
        <v>2472</v>
      </c>
      <c r="J89" s="17">
        <f t="shared" si="45"/>
        <v>395191224</v>
      </c>
      <c r="K89" s="16">
        <v>60</v>
      </c>
      <c r="L89" s="17">
        <f t="shared" si="46"/>
        <v>9592020</v>
      </c>
      <c r="M89" s="16">
        <v>0</v>
      </c>
      <c r="N89" s="17">
        <f t="shared" si="47"/>
        <v>0</v>
      </c>
      <c r="O89" s="16">
        <v>0</v>
      </c>
      <c r="P89" s="17">
        <f t="shared" si="48"/>
        <v>0</v>
      </c>
      <c r="Q89" s="16">
        <v>37</v>
      </c>
      <c r="R89" s="17">
        <f t="shared" si="49"/>
        <v>5915079</v>
      </c>
      <c r="S89" s="16">
        <v>0</v>
      </c>
      <c r="T89" s="17">
        <f t="shared" si="50"/>
        <v>0</v>
      </c>
      <c r="U89" s="16">
        <f t="shared" si="42"/>
        <v>2569</v>
      </c>
      <c r="V89" s="17">
        <f t="shared" si="42"/>
        <v>410698323</v>
      </c>
      <c r="W89" s="16">
        <v>0</v>
      </c>
      <c r="X89" s="17">
        <f t="shared" si="51"/>
        <v>0</v>
      </c>
      <c r="Y89" s="17">
        <v>0</v>
      </c>
      <c r="Z89" s="17">
        <f t="shared" si="52"/>
        <v>0</v>
      </c>
      <c r="AA89" s="17">
        <v>0</v>
      </c>
      <c r="AB89" s="17">
        <f t="shared" si="53"/>
        <v>0</v>
      </c>
      <c r="AC89" s="17">
        <v>0</v>
      </c>
      <c r="AD89" s="17">
        <f t="shared" si="54"/>
        <v>0</v>
      </c>
      <c r="AE89" s="17">
        <v>0</v>
      </c>
      <c r="AF89" s="17">
        <f t="shared" si="55"/>
        <v>0</v>
      </c>
      <c r="AG89" s="17">
        <v>0</v>
      </c>
      <c r="AH89" s="17">
        <f t="shared" si="56"/>
        <v>0</v>
      </c>
      <c r="AI89" s="17">
        <v>0</v>
      </c>
      <c r="AJ89" s="17">
        <f t="shared" si="57"/>
        <v>0</v>
      </c>
      <c r="AK89" s="17">
        <v>20</v>
      </c>
      <c r="AL89" s="17">
        <f t="shared" si="58"/>
        <v>3908560</v>
      </c>
      <c r="AM89" s="17">
        <v>0</v>
      </c>
      <c r="AN89" s="17">
        <f t="shared" si="59"/>
        <v>0</v>
      </c>
      <c r="AO89" s="17">
        <v>0</v>
      </c>
      <c r="AP89" s="17">
        <f t="shared" si="60"/>
        <v>0</v>
      </c>
      <c r="AQ89" s="17">
        <v>0</v>
      </c>
      <c r="AR89" s="17">
        <f t="shared" si="61"/>
        <v>0</v>
      </c>
      <c r="AS89" s="17">
        <v>0</v>
      </c>
      <c r="AT89" s="17">
        <f t="shared" si="62"/>
        <v>0</v>
      </c>
      <c r="AU89" s="17">
        <f t="shared" si="43"/>
        <v>20</v>
      </c>
      <c r="AV89" s="17">
        <f t="shared" si="43"/>
        <v>3908560</v>
      </c>
      <c r="AW89" s="18">
        <v>7</v>
      </c>
      <c r="AX89" s="18">
        <f t="shared" si="63"/>
        <v>1403584</v>
      </c>
      <c r="AY89" s="18">
        <v>0</v>
      </c>
      <c r="AZ89" s="18">
        <f t="shared" si="64"/>
        <v>0</v>
      </c>
      <c r="BA89" s="18">
        <v>0</v>
      </c>
      <c r="BB89" s="18">
        <f t="shared" si="65"/>
        <v>0</v>
      </c>
      <c r="BC89" s="18">
        <v>0</v>
      </c>
      <c r="BD89" s="18">
        <f t="shared" si="66"/>
        <v>0</v>
      </c>
      <c r="BE89" s="18">
        <v>0</v>
      </c>
      <c r="BF89" s="18">
        <f t="shared" si="67"/>
        <v>0</v>
      </c>
      <c r="BG89" s="18">
        <v>0</v>
      </c>
      <c r="BH89" s="18">
        <f t="shared" si="68"/>
        <v>0</v>
      </c>
      <c r="BI89" s="18">
        <v>0</v>
      </c>
      <c r="BJ89" s="18">
        <f t="shared" si="69"/>
        <v>0</v>
      </c>
      <c r="BK89" s="18">
        <v>0</v>
      </c>
      <c r="BL89" s="18">
        <f t="shared" si="70"/>
        <v>0</v>
      </c>
      <c r="BM89" s="18">
        <v>0</v>
      </c>
      <c r="BN89" s="18">
        <f t="shared" si="71"/>
        <v>0</v>
      </c>
      <c r="BO89" s="18">
        <v>0</v>
      </c>
      <c r="BP89" s="18">
        <f t="shared" si="72"/>
        <v>0</v>
      </c>
      <c r="BQ89" s="18">
        <v>0</v>
      </c>
      <c r="BR89" s="18">
        <f t="shared" si="73"/>
        <v>0</v>
      </c>
      <c r="BS89" s="18">
        <v>0</v>
      </c>
      <c r="BT89" s="18">
        <f t="shared" si="74"/>
        <v>0</v>
      </c>
      <c r="BU89" s="18">
        <v>0</v>
      </c>
      <c r="BV89" s="18">
        <f t="shared" si="75"/>
        <v>0</v>
      </c>
      <c r="BW89" s="18">
        <v>0</v>
      </c>
      <c r="BX89" s="18">
        <f t="shared" si="76"/>
        <v>0</v>
      </c>
      <c r="BY89" s="18">
        <v>0</v>
      </c>
      <c r="BZ89" s="18">
        <f t="shared" si="77"/>
        <v>0</v>
      </c>
      <c r="CA89" s="18">
        <v>0</v>
      </c>
      <c r="CB89" s="18">
        <f t="shared" si="78"/>
        <v>0</v>
      </c>
      <c r="CC89" s="18">
        <v>29</v>
      </c>
      <c r="CD89" s="18">
        <f t="shared" si="79"/>
        <v>5814848</v>
      </c>
      <c r="CE89" s="17">
        <f t="shared" si="81"/>
        <v>36</v>
      </c>
      <c r="CF89" s="17">
        <f t="shared" si="81"/>
        <v>7218432</v>
      </c>
      <c r="CG89" s="17">
        <f t="shared" si="80"/>
        <v>2625</v>
      </c>
      <c r="CH89" s="28">
        <f t="shared" si="80"/>
        <v>421825315</v>
      </c>
    </row>
    <row r="90" spans="1:86" ht="38.25" x14ac:dyDescent="0.2">
      <c r="A90" s="66"/>
      <c r="B90" s="66"/>
      <c r="C90" s="66"/>
      <c r="D90" s="20" t="s">
        <v>147</v>
      </c>
      <c r="E90" s="21" t="s">
        <v>141</v>
      </c>
      <c r="F90" s="32">
        <f t="shared" si="82"/>
        <v>168376</v>
      </c>
      <c r="G90" s="32">
        <f t="shared" si="82"/>
        <v>206065</v>
      </c>
      <c r="H90" s="32">
        <f t="shared" si="82"/>
        <v>211147</v>
      </c>
      <c r="I90" s="16">
        <v>627</v>
      </c>
      <c r="J90" s="17">
        <f t="shared" si="45"/>
        <v>105571752</v>
      </c>
      <c r="K90" s="16">
        <v>24</v>
      </c>
      <c r="L90" s="17">
        <f t="shared" si="46"/>
        <v>4041024</v>
      </c>
      <c r="M90" s="16">
        <v>3</v>
      </c>
      <c r="N90" s="17">
        <f t="shared" si="47"/>
        <v>505128</v>
      </c>
      <c r="O90" s="16">
        <v>0</v>
      </c>
      <c r="P90" s="17">
        <f t="shared" si="48"/>
        <v>0</v>
      </c>
      <c r="Q90" s="16">
        <v>18</v>
      </c>
      <c r="R90" s="17">
        <f t="shared" si="49"/>
        <v>3030768</v>
      </c>
      <c r="S90" s="16">
        <v>0</v>
      </c>
      <c r="T90" s="17">
        <f t="shared" si="50"/>
        <v>0</v>
      </c>
      <c r="U90" s="16">
        <f t="shared" si="42"/>
        <v>672</v>
      </c>
      <c r="V90" s="17">
        <f t="shared" si="42"/>
        <v>113148672</v>
      </c>
      <c r="W90" s="16">
        <v>0</v>
      </c>
      <c r="X90" s="17">
        <f t="shared" si="51"/>
        <v>0</v>
      </c>
      <c r="Y90" s="17">
        <v>0</v>
      </c>
      <c r="Z90" s="17">
        <f t="shared" si="52"/>
        <v>0</v>
      </c>
      <c r="AA90" s="17">
        <v>0</v>
      </c>
      <c r="AB90" s="17">
        <f t="shared" si="53"/>
        <v>0</v>
      </c>
      <c r="AC90" s="17">
        <v>0</v>
      </c>
      <c r="AD90" s="17">
        <f t="shared" si="54"/>
        <v>0</v>
      </c>
      <c r="AE90" s="17">
        <v>0</v>
      </c>
      <c r="AF90" s="17">
        <f t="shared" si="55"/>
        <v>0</v>
      </c>
      <c r="AG90" s="17">
        <v>0</v>
      </c>
      <c r="AH90" s="17">
        <f t="shared" si="56"/>
        <v>0</v>
      </c>
      <c r="AI90" s="17">
        <v>0</v>
      </c>
      <c r="AJ90" s="17">
        <f t="shared" si="57"/>
        <v>0</v>
      </c>
      <c r="AK90" s="17">
        <v>20</v>
      </c>
      <c r="AL90" s="17">
        <f t="shared" si="58"/>
        <v>4121300</v>
      </c>
      <c r="AM90" s="17">
        <v>0</v>
      </c>
      <c r="AN90" s="17">
        <f t="shared" si="59"/>
        <v>0</v>
      </c>
      <c r="AO90" s="17">
        <v>0</v>
      </c>
      <c r="AP90" s="17">
        <f t="shared" si="60"/>
        <v>0</v>
      </c>
      <c r="AQ90" s="17">
        <v>0</v>
      </c>
      <c r="AR90" s="17">
        <f t="shared" si="61"/>
        <v>0</v>
      </c>
      <c r="AS90" s="17">
        <v>0</v>
      </c>
      <c r="AT90" s="17">
        <f t="shared" si="62"/>
        <v>0</v>
      </c>
      <c r="AU90" s="17">
        <f t="shared" si="43"/>
        <v>20</v>
      </c>
      <c r="AV90" s="17">
        <f t="shared" si="43"/>
        <v>4121300</v>
      </c>
      <c r="AW90" s="18">
        <v>7</v>
      </c>
      <c r="AX90" s="18">
        <f t="shared" si="63"/>
        <v>1478029</v>
      </c>
      <c r="AY90" s="18">
        <v>0</v>
      </c>
      <c r="AZ90" s="18">
        <f t="shared" si="64"/>
        <v>0</v>
      </c>
      <c r="BA90" s="18">
        <v>0</v>
      </c>
      <c r="BB90" s="18">
        <f t="shared" si="65"/>
        <v>0</v>
      </c>
      <c r="BC90" s="18">
        <v>0</v>
      </c>
      <c r="BD90" s="18">
        <f t="shared" si="66"/>
        <v>0</v>
      </c>
      <c r="BE90" s="18">
        <v>0</v>
      </c>
      <c r="BF90" s="18">
        <f t="shared" si="67"/>
        <v>0</v>
      </c>
      <c r="BG90" s="18">
        <v>0</v>
      </c>
      <c r="BH90" s="18">
        <f t="shared" si="68"/>
        <v>0</v>
      </c>
      <c r="BI90" s="18">
        <v>0</v>
      </c>
      <c r="BJ90" s="18">
        <f t="shared" si="69"/>
        <v>0</v>
      </c>
      <c r="BK90" s="18">
        <v>0</v>
      </c>
      <c r="BL90" s="18">
        <f t="shared" si="70"/>
        <v>0</v>
      </c>
      <c r="BM90" s="18">
        <v>0</v>
      </c>
      <c r="BN90" s="18">
        <f t="shared" si="71"/>
        <v>0</v>
      </c>
      <c r="BO90" s="18">
        <v>0</v>
      </c>
      <c r="BP90" s="18">
        <f t="shared" si="72"/>
        <v>0</v>
      </c>
      <c r="BQ90" s="18">
        <v>0</v>
      </c>
      <c r="BR90" s="18">
        <f t="shared" si="73"/>
        <v>0</v>
      </c>
      <c r="BS90" s="18">
        <v>0</v>
      </c>
      <c r="BT90" s="18">
        <f t="shared" si="74"/>
        <v>0</v>
      </c>
      <c r="BU90" s="18">
        <v>0</v>
      </c>
      <c r="BV90" s="18">
        <f t="shared" si="75"/>
        <v>0</v>
      </c>
      <c r="BW90" s="18">
        <v>0</v>
      </c>
      <c r="BX90" s="18">
        <f t="shared" si="76"/>
        <v>0</v>
      </c>
      <c r="BY90" s="18">
        <v>0</v>
      </c>
      <c r="BZ90" s="18">
        <f t="shared" si="77"/>
        <v>0</v>
      </c>
      <c r="CA90" s="18">
        <v>0</v>
      </c>
      <c r="CB90" s="18">
        <f t="shared" si="78"/>
        <v>0</v>
      </c>
      <c r="CC90" s="18">
        <v>39</v>
      </c>
      <c r="CD90" s="18">
        <f t="shared" si="79"/>
        <v>8234733</v>
      </c>
      <c r="CE90" s="17">
        <f t="shared" si="81"/>
        <v>46</v>
      </c>
      <c r="CF90" s="17">
        <f t="shared" si="81"/>
        <v>9712762</v>
      </c>
      <c r="CG90" s="17">
        <f t="shared" si="80"/>
        <v>738</v>
      </c>
      <c r="CH90" s="28">
        <f t="shared" si="80"/>
        <v>126982734</v>
      </c>
    </row>
    <row r="91" spans="1:86" ht="51" x14ac:dyDescent="0.2">
      <c r="A91" s="66"/>
      <c r="B91" s="66"/>
      <c r="C91" s="66"/>
      <c r="D91" s="20" t="s">
        <v>148</v>
      </c>
      <c r="E91" s="21" t="s">
        <v>141</v>
      </c>
      <c r="F91" s="32">
        <f t="shared" si="82"/>
        <v>205901</v>
      </c>
      <c r="G91" s="32">
        <f t="shared" si="82"/>
        <v>252943</v>
      </c>
      <c r="H91" s="32">
        <f t="shared" si="82"/>
        <v>258050</v>
      </c>
      <c r="I91" s="16">
        <v>243</v>
      </c>
      <c r="J91" s="17">
        <f t="shared" si="45"/>
        <v>50033943</v>
      </c>
      <c r="K91" s="16">
        <v>0</v>
      </c>
      <c r="L91" s="17">
        <f t="shared" si="46"/>
        <v>0</v>
      </c>
      <c r="M91" s="16">
        <v>0</v>
      </c>
      <c r="N91" s="17">
        <f t="shared" si="47"/>
        <v>0</v>
      </c>
      <c r="O91" s="16">
        <v>0</v>
      </c>
      <c r="P91" s="17">
        <f t="shared" si="48"/>
        <v>0</v>
      </c>
      <c r="Q91" s="16">
        <v>0</v>
      </c>
      <c r="R91" s="17">
        <f t="shared" si="49"/>
        <v>0</v>
      </c>
      <c r="S91" s="16">
        <v>0</v>
      </c>
      <c r="T91" s="17">
        <f t="shared" si="50"/>
        <v>0</v>
      </c>
      <c r="U91" s="16">
        <f t="shared" si="42"/>
        <v>243</v>
      </c>
      <c r="V91" s="17">
        <f t="shared" si="42"/>
        <v>50033943</v>
      </c>
      <c r="W91" s="16">
        <v>0</v>
      </c>
      <c r="X91" s="17">
        <f t="shared" si="51"/>
        <v>0</v>
      </c>
      <c r="Y91" s="17">
        <v>0</v>
      </c>
      <c r="Z91" s="17">
        <f t="shared" si="52"/>
        <v>0</v>
      </c>
      <c r="AA91" s="17">
        <v>0</v>
      </c>
      <c r="AB91" s="17">
        <f t="shared" si="53"/>
        <v>0</v>
      </c>
      <c r="AC91" s="17">
        <v>0</v>
      </c>
      <c r="AD91" s="17">
        <f t="shared" si="54"/>
        <v>0</v>
      </c>
      <c r="AE91" s="17">
        <v>0</v>
      </c>
      <c r="AF91" s="17">
        <f t="shared" si="55"/>
        <v>0</v>
      </c>
      <c r="AG91" s="17">
        <v>0</v>
      </c>
      <c r="AH91" s="17">
        <f t="shared" si="56"/>
        <v>0</v>
      </c>
      <c r="AI91" s="17">
        <v>0</v>
      </c>
      <c r="AJ91" s="17">
        <f t="shared" si="57"/>
        <v>0</v>
      </c>
      <c r="AK91" s="17">
        <v>3</v>
      </c>
      <c r="AL91" s="17">
        <f t="shared" si="58"/>
        <v>758829</v>
      </c>
      <c r="AM91" s="17">
        <v>0</v>
      </c>
      <c r="AN91" s="17">
        <f t="shared" si="59"/>
        <v>0</v>
      </c>
      <c r="AO91" s="17">
        <v>0</v>
      </c>
      <c r="AP91" s="17">
        <f t="shared" si="60"/>
        <v>0</v>
      </c>
      <c r="AQ91" s="17">
        <v>0</v>
      </c>
      <c r="AR91" s="17">
        <f t="shared" si="61"/>
        <v>0</v>
      </c>
      <c r="AS91" s="17">
        <v>0</v>
      </c>
      <c r="AT91" s="17">
        <f t="shared" si="62"/>
        <v>0</v>
      </c>
      <c r="AU91" s="17">
        <f t="shared" si="43"/>
        <v>3</v>
      </c>
      <c r="AV91" s="17">
        <f t="shared" si="43"/>
        <v>758829</v>
      </c>
      <c r="AW91" s="18">
        <v>0</v>
      </c>
      <c r="AX91" s="18">
        <f t="shared" si="63"/>
        <v>0</v>
      </c>
      <c r="AY91" s="18">
        <v>0</v>
      </c>
      <c r="AZ91" s="18">
        <f t="shared" si="64"/>
        <v>0</v>
      </c>
      <c r="BA91" s="18">
        <v>0</v>
      </c>
      <c r="BB91" s="18">
        <f t="shared" si="65"/>
        <v>0</v>
      </c>
      <c r="BC91" s="18">
        <v>0</v>
      </c>
      <c r="BD91" s="18">
        <f t="shared" si="66"/>
        <v>0</v>
      </c>
      <c r="BE91" s="18">
        <v>0</v>
      </c>
      <c r="BF91" s="18">
        <f t="shared" si="67"/>
        <v>0</v>
      </c>
      <c r="BG91" s="18">
        <v>0</v>
      </c>
      <c r="BH91" s="18">
        <f t="shared" si="68"/>
        <v>0</v>
      </c>
      <c r="BI91" s="18">
        <v>0</v>
      </c>
      <c r="BJ91" s="18">
        <f t="shared" si="69"/>
        <v>0</v>
      </c>
      <c r="BK91" s="18">
        <v>0</v>
      </c>
      <c r="BL91" s="18">
        <f t="shared" si="70"/>
        <v>0</v>
      </c>
      <c r="BM91" s="18">
        <v>0</v>
      </c>
      <c r="BN91" s="18">
        <f t="shared" si="71"/>
        <v>0</v>
      </c>
      <c r="BO91" s="18">
        <v>0</v>
      </c>
      <c r="BP91" s="18">
        <f t="shared" si="72"/>
        <v>0</v>
      </c>
      <c r="BQ91" s="18">
        <v>0</v>
      </c>
      <c r="BR91" s="18">
        <f t="shared" si="73"/>
        <v>0</v>
      </c>
      <c r="BS91" s="18">
        <v>0</v>
      </c>
      <c r="BT91" s="18">
        <f t="shared" si="74"/>
        <v>0</v>
      </c>
      <c r="BU91" s="18">
        <v>0</v>
      </c>
      <c r="BV91" s="18">
        <f t="shared" si="75"/>
        <v>0</v>
      </c>
      <c r="BW91" s="18">
        <v>0</v>
      </c>
      <c r="BX91" s="18">
        <f t="shared" si="76"/>
        <v>0</v>
      </c>
      <c r="BY91" s="18">
        <v>0</v>
      </c>
      <c r="BZ91" s="18">
        <f t="shared" si="77"/>
        <v>0</v>
      </c>
      <c r="CA91" s="18">
        <v>0</v>
      </c>
      <c r="CB91" s="18">
        <f t="shared" si="78"/>
        <v>0</v>
      </c>
      <c r="CC91" s="18">
        <v>0</v>
      </c>
      <c r="CD91" s="18">
        <f t="shared" si="79"/>
        <v>0</v>
      </c>
      <c r="CE91" s="17">
        <f t="shared" si="81"/>
        <v>0</v>
      </c>
      <c r="CF91" s="17">
        <f t="shared" si="81"/>
        <v>0</v>
      </c>
      <c r="CG91" s="17">
        <f t="shared" si="80"/>
        <v>246</v>
      </c>
      <c r="CH91" s="28">
        <f t="shared" si="80"/>
        <v>50792772</v>
      </c>
    </row>
    <row r="92" spans="1:86" x14ac:dyDescent="0.2">
      <c r="A92" s="66"/>
      <c r="B92" s="66"/>
      <c r="C92" s="66"/>
      <c r="D92" s="20" t="s">
        <v>149</v>
      </c>
      <c r="E92" s="21" t="s">
        <v>141</v>
      </c>
      <c r="F92" s="32">
        <f t="shared" si="82"/>
        <v>318172</v>
      </c>
      <c r="G92" s="32">
        <f t="shared" si="82"/>
        <v>393639</v>
      </c>
      <c r="H92" s="32">
        <f t="shared" si="82"/>
        <v>398654</v>
      </c>
      <c r="I92" s="16">
        <v>19</v>
      </c>
      <c r="J92" s="17">
        <f t="shared" si="45"/>
        <v>6045268</v>
      </c>
      <c r="K92" s="16">
        <v>0</v>
      </c>
      <c r="L92" s="17">
        <f t="shared" si="46"/>
        <v>0</v>
      </c>
      <c r="M92" s="16">
        <v>0</v>
      </c>
      <c r="N92" s="17">
        <f t="shared" si="47"/>
        <v>0</v>
      </c>
      <c r="O92" s="16">
        <v>0</v>
      </c>
      <c r="P92" s="17">
        <f t="shared" si="48"/>
        <v>0</v>
      </c>
      <c r="Q92" s="16">
        <v>1</v>
      </c>
      <c r="R92" s="17">
        <f t="shared" si="49"/>
        <v>318172</v>
      </c>
      <c r="S92" s="16">
        <v>0</v>
      </c>
      <c r="T92" s="17">
        <f t="shared" si="50"/>
        <v>0</v>
      </c>
      <c r="U92" s="16">
        <f t="shared" si="42"/>
        <v>20</v>
      </c>
      <c r="V92" s="17">
        <f t="shared" si="42"/>
        <v>6363440</v>
      </c>
      <c r="W92" s="16">
        <v>0</v>
      </c>
      <c r="X92" s="17">
        <f t="shared" si="51"/>
        <v>0</v>
      </c>
      <c r="Y92" s="17">
        <v>0</v>
      </c>
      <c r="Z92" s="17">
        <f t="shared" si="52"/>
        <v>0</v>
      </c>
      <c r="AA92" s="17">
        <v>0</v>
      </c>
      <c r="AB92" s="17">
        <f t="shared" si="53"/>
        <v>0</v>
      </c>
      <c r="AC92" s="17">
        <v>0</v>
      </c>
      <c r="AD92" s="17">
        <f t="shared" si="54"/>
        <v>0</v>
      </c>
      <c r="AE92" s="17">
        <v>0</v>
      </c>
      <c r="AF92" s="17">
        <f t="shared" si="55"/>
        <v>0</v>
      </c>
      <c r="AG92" s="17">
        <v>0</v>
      </c>
      <c r="AH92" s="17">
        <f t="shared" si="56"/>
        <v>0</v>
      </c>
      <c r="AI92" s="17">
        <v>0</v>
      </c>
      <c r="AJ92" s="17">
        <f t="shared" si="57"/>
        <v>0</v>
      </c>
      <c r="AK92" s="17">
        <v>1</v>
      </c>
      <c r="AL92" s="17">
        <f t="shared" si="58"/>
        <v>393639</v>
      </c>
      <c r="AM92" s="17">
        <v>0</v>
      </c>
      <c r="AN92" s="17">
        <f t="shared" si="59"/>
        <v>0</v>
      </c>
      <c r="AO92" s="17">
        <v>0</v>
      </c>
      <c r="AP92" s="17">
        <f t="shared" si="60"/>
        <v>0</v>
      </c>
      <c r="AQ92" s="17">
        <v>0</v>
      </c>
      <c r="AR92" s="17">
        <f t="shared" si="61"/>
        <v>0</v>
      </c>
      <c r="AS92" s="17">
        <v>0</v>
      </c>
      <c r="AT92" s="17">
        <f t="shared" si="62"/>
        <v>0</v>
      </c>
      <c r="AU92" s="17">
        <f t="shared" si="43"/>
        <v>1</v>
      </c>
      <c r="AV92" s="17">
        <f t="shared" si="43"/>
        <v>393639</v>
      </c>
      <c r="AW92" s="18">
        <v>0</v>
      </c>
      <c r="AX92" s="18">
        <f t="shared" si="63"/>
        <v>0</v>
      </c>
      <c r="AY92" s="18">
        <v>0</v>
      </c>
      <c r="AZ92" s="18">
        <f t="shared" si="64"/>
        <v>0</v>
      </c>
      <c r="BA92" s="18">
        <v>0</v>
      </c>
      <c r="BB92" s="18">
        <f t="shared" si="65"/>
        <v>0</v>
      </c>
      <c r="BC92" s="18">
        <v>0</v>
      </c>
      <c r="BD92" s="18">
        <f t="shared" si="66"/>
        <v>0</v>
      </c>
      <c r="BE92" s="18">
        <v>0</v>
      </c>
      <c r="BF92" s="18">
        <f t="shared" si="67"/>
        <v>0</v>
      </c>
      <c r="BG92" s="18">
        <v>0</v>
      </c>
      <c r="BH92" s="18">
        <f t="shared" si="68"/>
        <v>0</v>
      </c>
      <c r="BI92" s="18">
        <v>0</v>
      </c>
      <c r="BJ92" s="18">
        <f t="shared" si="69"/>
        <v>0</v>
      </c>
      <c r="BK92" s="18">
        <v>0</v>
      </c>
      <c r="BL92" s="18">
        <f t="shared" si="70"/>
        <v>0</v>
      </c>
      <c r="BM92" s="18">
        <v>0</v>
      </c>
      <c r="BN92" s="18">
        <f t="shared" si="71"/>
        <v>0</v>
      </c>
      <c r="BO92" s="18">
        <v>0</v>
      </c>
      <c r="BP92" s="18">
        <f t="shared" si="72"/>
        <v>0</v>
      </c>
      <c r="BQ92" s="18">
        <v>0</v>
      </c>
      <c r="BR92" s="18">
        <f t="shared" si="73"/>
        <v>0</v>
      </c>
      <c r="BS92" s="18">
        <v>0</v>
      </c>
      <c r="BT92" s="18">
        <f t="shared" si="74"/>
        <v>0</v>
      </c>
      <c r="BU92" s="18">
        <v>0</v>
      </c>
      <c r="BV92" s="18">
        <f t="shared" si="75"/>
        <v>0</v>
      </c>
      <c r="BW92" s="18">
        <v>0</v>
      </c>
      <c r="BX92" s="18">
        <f t="shared" si="76"/>
        <v>0</v>
      </c>
      <c r="BY92" s="18">
        <v>0</v>
      </c>
      <c r="BZ92" s="18">
        <f t="shared" si="77"/>
        <v>0</v>
      </c>
      <c r="CA92" s="18">
        <v>0</v>
      </c>
      <c r="CB92" s="18">
        <f t="shared" si="78"/>
        <v>0</v>
      </c>
      <c r="CC92" s="18">
        <v>0</v>
      </c>
      <c r="CD92" s="18">
        <f t="shared" si="79"/>
        <v>0</v>
      </c>
      <c r="CE92" s="17">
        <f t="shared" si="81"/>
        <v>0</v>
      </c>
      <c r="CF92" s="17">
        <f t="shared" si="81"/>
        <v>0</v>
      </c>
      <c r="CG92" s="17">
        <f t="shared" si="80"/>
        <v>21</v>
      </c>
      <c r="CH92" s="28">
        <f t="shared" si="80"/>
        <v>6757079</v>
      </c>
    </row>
    <row r="93" spans="1:86" x14ac:dyDescent="0.2">
      <c r="A93" s="66"/>
      <c r="B93" s="66"/>
      <c r="C93" s="66"/>
      <c r="D93" s="20" t="s">
        <v>150</v>
      </c>
      <c r="E93" s="21" t="s">
        <v>141</v>
      </c>
      <c r="F93" s="32">
        <f t="shared" si="82"/>
        <v>138648</v>
      </c>
      <c r="G93" s="32">
        <f t="shared" si="82"/>
        <v>164792</v>
      </c>
      <c r="H93" s="32">
        <f t="shared" si="82"/>
        <v>219455</v>
      </c>
      <c r="I93" s="16">
        <v>77</v>
      </c>
      <c r="J93" s="17">
        <f t="shared" si="45"/>
        <v>10675896</v>
      </c>
      <c r="K93" s="16">
        <v>0</v>
      </c>
      <c r="L93" s="17">
        <f t="shared" si="46"/>
        <v>0</v>
      </c>
      <c r="M93" s="16">
        <v>0</v>
      </c>
      <c r="N93" s="17">
        <f t="shared" si="47"/>
        <v>0</v>
      </c>
      <c r="O93" s="16">
        <v>0</v>
      </c>
      <c r="P93" s="17">
        <f t="shared" si="48"/>
        <v>0</v>
      </c>
      <c r="Q93" s="16">
        <v>5</v>
      </c>
      <c r="R93" s="17">
        <f t="shared" si="49"/>
        <v>693240</v>
      </c>
      <c r="S93" s="16">
        <v>0</v>
      </c>
      <c r="T93" s="17">
        <f t="shared" si="50"/>
        <v>0</v>
      </c>
      <c r="U93" s="16">
        <f t="shared" si="42"/>
        <v>82</v>
      </c>
      <c r="V93" s="17">
        <f t="shared" si="42"/>
        <v>11369136</v>
      </c>
      <c r="W93" s="16">
        <v>0</v>
      </c>
      <c r="X93" s="17">
        <f t="shared" si="51"/>
        <v>0</v>
      </c>
      <c r="Y93" s="17">
        <v>0</v>
      </c>
      <c r="Z93" s="17">
        <f t="shared" si="52"/>
        <v>0</v>
      </c>
      <c r="AA93" s="17">
        <v>0</v>
      </c>
      <c r="AB93" s="17">
        <f t="shared" si="53"/>
        <v>0</v>
      </c>
      <c r="AC93" s="17">
        <v>0</v>
      </c>
      <c r="AD93" s="17">
        <f t="shared" si="54"/>
        <v>0</v>
      </c>
      <c r="AE93" s="17">
        <v>0</v>
      </c>
      <c r="AF93" s="17">
        <f t="shared" si="55"/>
        <v>0</v>
      </c>
      <c r="AG93" s="17">
        <v>0</v>
      </c>
      <c r="AH93" s="17">
        <f t="shared" si="56"/>
        <v>0</v>
      </c>
      <c r="AI93" s="17">
        <v>0</v>
      </c>
      <c r="AJ93" s="17">
        <f t="shared" si="57"/>
        <v>0</v>
      </c>
      <c r="AK93" s="17">
        <v>0</v>
      </c>
      <c r="AL93" s="17">
        <f t="shared" si="58"/>
        <v>0</v>
      </c>
      <c r="AM93" s="17">
        <v>0</v>
      </c>
      <c r="AN93" s="17">
        <f t="shared" si="59"/>
        <v>0</v>
      </c>
      <c r="AO93" s="17">
        <v>0</v>
      </c>
      <c r="AP93" s="17">
        <f t="shared" si="60"/>
        <v>0</v>
      </c>
      <c r="AQ93" s="17">
        <v>0</v>
      </c>
      <c r="AR93" s="17">
        <f t="shared" si="61"/>
        <v>0</v>
      </c>
      <c r="AS93" s="17">
        <v>0</v>
      </c>
      <c r="AT93" s="17">
        <f t="shared" si="62"/>
        <v>0</v>
      </c>
      <c r="AU93" s="17">
        <f t="shared" si="43"/>
        <v>0</v>
      </c>
      <c r="AV93" s="17">
        <f t="shared" si="43"/>
        <v>0</v>
      </c>
      <c r="AW93" s="18">
        <v>0</v>
      </c>
      <c r="AX93" s="18">
        <f t="shared" si="63"/>
        <v>0</v>
      </c>
      <c r="AY93" s="18">
        <v>0</v>
      </c>
      <c r="AZ93" s="18">
        <f t="shared" si="64"/>
        <v>0</v>
      </c>
      <c r="BA93" s="18">
        <v>0</v>
      </c>
      <c r="BB93" s="18">
        <f t="shared" si="65"/>
        <v>0</v>
      </c>
      <c r="BC93" s="18">
        <v>0</v>
      </c>
      <c r="BD93" s="18">
        <f t="shared" si="66"/>
        <v>0</v>
      </c>
      <c r="BE93" s="18">
        <v>0</v>
      </c>
      <c r="BF93" s="18">
        <f t="shared" si="67"/>
        <v>0</v>
      </c>
      <c r="BG93" s="18">
        <v>0</v>
      </c>
      <c r="BH93" s="18">
        <f t="shared" si="68"/>
        <v>0</v>
      </c>
      <c r="BI93" s="18">
        <v>0</v>
      </c>
      <c r="BJ93" s="18">
        <f t="shared" si="69"/>
        <v>0</v>
      </c>
      <c r="BK93" s="18">
        <v>0</v>
      </c>
      <c r="BL93" s="18">
        <f t="shared" si="70"/>
        <v>0</v>
      </c>
      <c r="BM93" s="18">
        <v>0</v>
      </c>
      <c r="BN93" s="18">
        <f t="shared" si="71"/>
        <v>0</v>
      </c>
      <c r="BO93" s="18">
        <v>0</v>
      </c>
      <c r="BP93" s="18">
        <f t="shared" si="72"/>
        <v>0</v>
      </c>
      <c r="BQ93" s="18">
        <v>0</v>
      </c>
      <c r="BR93" s="18">
        <f t="shared" si="73"/>
        <v>0</v>
      </c>
      <c r="BS93" s="18">
        <v>0</v>
      </c>
      <c r="BT93" s="18">
        <f t="shared" si="74"/>
        <v>0</v>
      </c>
      <c r="BU93" s="18">
        <v>0</v>
      </c>
      <c r="BV93" s="18">
        <f t="shared" si="75"/>
        <v>0</v>
      </c>
      <c r="BW93" s="18">
        <v>0</v>
      </c>
      <c r="BX93" s="18">
        <f t="shared" si="76"/>
        <v>0</v>
      </c>
      <c r="BY93" s="18">
        <v>0</v>
      </c>
      <c r="BZ93" s="18">
        <f t="shared" si="77"/>
        <v>0</v>
      </c>
      <c r="CA93" s="18">
        <v>0</v>
      </c>
      <c r="CB93" s="18">
        <f t="shared" si="78"/>
        <v>0</v>
      </c>
      <c r="CC93" s="18">
        <v>0</v>
      </c>
      <c r="CD93" s="18">
        <f t="shared" si="79"/>
        <v>0</v>
      </c>
      <c r="CE93" s="17">
        <f t="shared" si="81"/>
        <v>0</v>
      </c>
      <c r="CF93" s="17">
        <f t="shared" si="81"/>
        <v>0</v>
      </c>
      <c r="CG93" s="17">
        <f t="shared" si="80"/>
        <v>82</v>
      </c>
      <c r="CH93" s="28">
        <f t="shared" si="80"/>
        <v>11369136</v>
      </c>
    </row>
    <row r="94" spans="1:86" x14ac:dyDescent="0.2">
      <c r="A94" s="66"/>
      <c r="B94" s="66"/>
      <c r="C94" s="66"/>
      <c r="D94" s="22" t="s">
        <v>152</v>
      </c>
      <c r="E94" s="21" t="s">
        <v>141</v>
      </c>
      <c r="F94" s="32">
        <f>F74</f>
        <v>66640</v>
      </c>
      <c r="G94" s="32">
        <f>G74</f>
        <v>78879</v>
      </c>
      <c r="H94" s="32">
        <f>H74</f>
        <v>105048</v>
      </c>
      <c r="I94" s="16">
        <v>8371</v>
      </c>
      <c r="J94" s="17">
        <f t="shared" si="45"/>
        <v>557843440</v>
      </c>
      <c r="K94" s="16">
        <v>83</v>
      </c>
      <c r="L94" s="17">
        <f t="shared" si="46"/>
        <v>5531120</v>
      </c>
      <c r="M94" s="16">
        <v>0</v>
      </c>
      <c r="N94" s="17">
        <f t="shared" si="47"/>
        <v>0</v>
      </c>
      <c r="O94" s="16">
        <v>0</v>
      </c>
      <c r="P94" s="17">
        <f t="shared" si="48"/>
        <v>0</v>
      </c>
      <c r="Q94" s="16">
        <v>100</v>
      </c>
      <c r="R94" s="17">
        <f t="shared" si="49"/>
        <v>6664000</v>
      </c>
      <c r="S94" s="16">
        <v>0</v>
      </c>
      <c r="T94" s="17">
        <f t="shared" si="50"/>
        <v>0</v>
      </c>
      <c r="U94" s="16">
        <f t="shared" si="42"/>
        <v>8554</v>
      </c>
      <c r="V94" s="17">
        <f t="shared" si="42"/>
        <v>570038560</v>
      </c>
      <c r="W94" s="16">
        <v>0</v>
      </c>
      <c r="X94" s="17">
        <f t="shared" si="51"/>
        <v>0</v>
      </c>
      <c r="Y94" s="17">
        <v>0</v>
      </c>
      <c r="Z94" s="17">
        <f t="shared" si="52"/>
        <v>0</v>
      </c>
      <c r="AA94" s="17">
        <v>0</v>
      </c>
      <c r="AB94" s="17">
        <f t="shared" si="53"/>
        <v>0</v>
      </c>
      <c r="AC94" s="17">
        <v>0</v>
      </c>
      <c r="AD94" s="17">
        <f t="shared" si="54"/>
        <v>0</v>
      </c>
      <c r="AE94" s="17">
        <v>0</v>
      </c>
      <c r="AF94" s="17">
        <f t="shared" si="55"/>
        <v>0</v>
      </c>
      <c r="AG94" s="17">
        <v>0</v>
      </c>
      <c r="AH94" s="17">
        <f t="shared" si="56"/>
        <v>0</v>
      </c>
      <c r="AI94" s="17">
        <v>0</v>
      </c>
      <c r="AJ94" s="17">
        <f t="shared" si="57"/>
        <v>0</v>
      </c>
      <c r="AK94" s="17">
        <v>76</v>
      </c>
      <c r="AL94" s="17">
        <f t="shared" si="58"/>
        <v>5994804</v>
      </c>
      <c r="AM94" s="17">
        <v>0</v>
      </c>
      <c r="AN94" s="17">
        <f t="shared" si="59"/>
        <v>0</v>
      </c>
      <c r="AO94" s="17">
        <v>0</v>
      </c>
      <c r="AP94" s="17">
        <f t="shared" si="60"/>
        <v>0</v>
      </c>
      <c r="AQ94" s="17">
        <v>0</v>
      </c>
      <c r="AR94" s="17">
        <f t="shared" si="61"/>
        <v>0</v>
      </c>
      <c r="AS94" s="17">
        <v>0</v>
      </c>
      <c r="AT94" s="17">
        <f t="shared" si="62"/>
        <v>0</v>
      </c>
      <c r="AU94" s="17">
        <f t="shared" si="43"/>
        <v>76</v>
      </c>
      <c r="AV94" s="17">
        <f t="shared" si="43"/>
        <v>5994804</v>
      </c>
      <c r="AW94" s="18">
        <v>2</v>
      </c>
      <c r="AX94" s="18">
        <f t="shared" si="63"/>
        <v>210096</v>
      </c>
      <c r="AY94" s="18">
        <v>0</v>
      </c>
      <c r="AZ94" s="18">
        <f t="shared" si="64"/>
        <v>0</v>
      </c>
      <c r="BA94" s="18">
        <v>0</v>
      </c>
      <c r="BB94" s="18">
        <f t="shared" si="65"/>
        <v>0</v>
      </c>
      <c r="BC94" s="18">
        <v>0</v>
      </c>
      <c r="BD94" s="18">
        <f t="shared" si="66"/>
        <v>0</v>
      </c>
      <c r="BE94" s="18">
        <v>0</v>
      </c>
      <c r="BF94" s="18">
        <f t="shared" si="67"/>
        <v>0</v>
      </c>
      <c r="BG94" s="18">
        <v>0</v>
      </c>
      <c r="BH94" s="18">
        <f t="shared" si="68"/>
        <v>0</v>
      </c>
      <c r="BI94" s="18">
        <v>0</v>
      </c>
      <c r="BJ94" s="18">
        <f t="shared" si="69"/>
        <v>0</v>
      </c>
      <c r="BK94" s="18">
        <v>0</v>
      </c>
      <c r="BL94" s="18">
        <f t="shared" si="70"/>
        <v>0</v>
      </c>
      <c r="BM94" s="18">
        <v>0</v>
      </c>
      <c r="BN94" s="18">
        <f t="shared" si="71"/>
        <v>0</v>
      </c>
      <c r="BO94" s="18">
        <v>0</v>
      </c>
      <c r="BP94" s="18">
        <f t="shared" si="72"/>
        <v>0</v>
      </c>
      <c r="BQ94" s="18">
        <v>0</v>
      </c>
      <c r="BR94" s="18">
        <f t="shared" si="73"/>
        <v>0</v>
      </c>
      <c r="BS94" s="18">
        <v>0</v>
      </c>
      <c r="BT94" s="18">
        <f t="shared" si="74"/>
        <v>0</v>
      </c>
      <c r="BU94" s="18">
        <v>0</v>
      </c>
      <c r="BV94" s="18">
        <f t="shared" si="75"/>
        <v>0</v>
      </c>
      <c r="BW94" s="18">
        <v>0</v>
      </c>
      <c r="BX94" s="18">
        <f t="shared" si="76"/>
        <v>0</v>
      </c>
      <c r="BY94" s="18">
        <v>0</v>
      </c>
      <c r="BZ94" s="18">
        <f t="shared" si="77"/>
        <v>0</v>
      </c>
      <c r="CA94" s="18">
        <v>0</v>
      </c>
      <c r="CB94" s="18">
        <f t="shared" si="78"/>
        <v>0</v>
      </c>
      <c r="CC94" s="18">
        <v>148</v>
      </c>
      <c r="CD94" s="18">
        <f t="shared" si="79"/>
        <v>15547104</v>
      </c>
      <c r="CE94" s="17">
        <f t="shared" si="81"/>
        <v>150</v>
      </c>
      <c r="CF94" s="17">
        <f t="shared" si="81"/>
        <v>15757200</v>
      </c>
      <c r="CG94" s="17">
        <f t="shared" si="80"/>
        <v>8780</v>
      </c>
      <c r="CH94" s="28">
        <f t="shared" si="80"/>
        <v>591790564</v>
      </c>
    </row>
    <row r="95" spans="1:86" x14ac:dyDescent="0.2">
      <c r="A95" s="66" t="s">
        <v>137</v>
      </c>
      <c r="B95" s="66" t="s">
        <v>156</v>
      </c>
      <c r="C95" s="67" t="s">
        <v>139</v>
      </c>
      <c r="D95" s="67"/>
      <c r="E95" s="19" t="s">
        <v>140</v>
      </c>
      <c r="F95" s="16"/>
      <c r="G95" s="16"/>
      <c r="H95" s="16"/>
      <c r="I95" s="16">
        <v>1</v>
      </c>
      <c r="J95" s="17">
        <f t="shared" si="45"/>
        <v>0</v>
      </c>
      <c r="K95" s="16">
        <v>0</v>
      </c>
      <c r="L95" s="17">
        <f t="shared" si="46"/>
        <v>0</v>
      </c>
      <c r="M95" s="16">
        <v>0</v>
      </c>
      <c r="N95" s="17">
        <f t="shared" si="47"/>
        <v>0</v>
      </c>
      <c r="O95" s="16">
        <v>0</v>
      </c>
      <c r="P95" s="17">
        <f t="shared" si="48"/>
        <v>0</v>
      </c>
      <c r="Q95" s="16">
        <v>0</v>
      </c>
      <c r="R95" s="17">
        <f t="shared" si="49"/>
        <v>0</v>
      </c>
      <c r="S95" s="16">
        <v>0</v>
      </c>
      <c r="T95" s="17">
        <f t="shared" si="50"/>
        <v>0</v>
      </c>
      <c r="U95" s="16">
        <f t="shared" si="42"/>
        <v>1</v>
      </c>
      <c r="V95" s="17">
        <f t="shared" si="42"/>
        <v>0</v>
      </c>
      <c r="W95" s="16">
        <v>0</v>
      </c>
      <c r="X95" s="17">
        <f t="shared" si="51"/>
        <v>0</v>
      </c>
      <c r="Y95" s="17">
        <v>0</v>
      </c>
      <c r="Z95" s="17">
        <f t="shared" si="52"/>
        <v>0</v>
      </c>
      <c r="AA95" s="17">
        <v>0</v>
      </c>
      <c r="AB95" s="17">
        <f t="shared" si="53"/>
        <v>0</v>
      </c>
      <c r="AC95" s="17">
        <v>0</v>
      </c>
      <c r="AD95" s="17">
        <f t="shared" si="54"/>
        <v>0</v>
      </c>
      <c r="AE95" s="17">
        <v>0</v>
      </c>
      <c r="AF95" s="17">
        <f t="shared" si="55"/>
        <v>0</v>
      </c>
      <c r="AG95" s="17">
        <v>1</v>
      </c>
      <c r="AH95" s="17">
        <f t="shared" si="56"/>
        <v>0</v>
      </c>
      <c r="AI95" s="17">
        <v>0</v>
      </c>
      <c r="AJ95" s="17">
        <f t="shared" si="57"/>
        <v>0</v>
      </c>
      <c r="AK95" s="17">
        <v>0</v>
      </c>
      <c r="AL95" s="17">
        <f t="shared" si="58"/>
        <v>0</v>
      </c>
      <c r="AM95" s="17">
        <v>0</v>
      </c>
      <c r="AN95" s="17">
        <f t="shared" si="59"/>
        <v>0</v>
      </c>
      <c r="AO95" s="17">
        <v>0</v>
      </c>
      <c r="AP95" s="17">
        <f t="shared" si="60"/>
        <v>0</v>
      </c>
      <c r="AQ95" s="17">
        <v>0</v>
      </c>
      <c r="AR95" s="17">
        <f t="shared" si="61"/>
        <v>0</v>
      </c>
      <c r="AS95" s="17">
        <v>0</v>
      </c>
      <c r="AT95" s="17">
        <f t="shared" si="62"/>
        <v>0</v>
      </c>
      <c r="AU95" s="17">
        <f t="shared" si="43"/>
        <v>1</v>
      </c>
      <c r="AV95" s="17">
        <f t="shared" si="43"/>
        <v>0</v>
      </c>
      <c r="AW95" s="18">
        <v>1</v>
      </c>
      <c r="AX95" s="18">
        <f t="shared" si="63"/>
        <v>0</v>
      </c>
      <c r="AY95" s="18">
        <v>0</v>
      </c>
      <c r="AZ95" s="18">
        <f t="shared" si="64"/>
        <v>0</v>
      </c>
      <c r="BA95" s="18">
        <v>1</v>
      </c>
      <c r="BB95" s="18">
        <f t="shared" si="65"/>
        <v>0</v>
      </c>
      <c r="BC95" s="18">
        <v>0</v>
      </c>
      <c r="BD95" s="18">
        <f t="shared" si="66"/>
        <v>0</v>
      </c>
      <c r="BE95" s="18">
        <v>0</v>
      </c>
      <c r="BF95" s="18">
        <f t="shared" si="67"/>
        <v>0</v>
      </c>
      <c r="BG95" s="18">
        <v>0</v>
      </c>
      <c r="BH95" s="18">
        <f t="shared" si="68"/>
        <v>0</v>
      </c>
      <c r="BI95" s="18">
        <v>0</v>
      </c>
      <c r="BJ95" s="18">
        <f t="shared" si="69"/>
        <v>0</v>
      </c>
      <c r="BK95" s="18">
        <v>0</v>
      </c>
      <c r="BL95" s="18">
        <f t="shared" si="70"/>
        <v>0</v>
      </c>
      <c r="BM95" s="18">
        <v>0</v>
      </c>
      <c r="BN95" s="18">
        <f t="shared" si="71"/>
        <v>0</v>
      </c>
      <c r="BO95" s="18">
        <v>0</v>
      </c>
      <c r="BP95" s="18">
        <f t="shared" si="72"/>
        <v>0</v>
      </c>
      <c r="BQ95" s="18">
        <v>0</v>
      </c>
      <c r="BR95" s="18">
        <f t="shared" si="73"/>
        <v>0</v>
      </c>
      <c r="BS95" s="18">
        <v>0</v>
      </c>
      <c r="BT95" s="18">
        <f t="shared" si="74"/>
        <v>0</v>
      </c>
      <c r="BU95" s="18">
        <v>0</v>
      </c>
      <c r="BV95" s="18">
        <f t="shared" si="75"/>
        <v>0</v>
      </c>
      <c r="BW95" s="18">
        <v>0</v>
      </c>
      <c r="BX95" s="18">
        <f t="shared" si="76"/>
        <v>0</v>
      </c>
      <c r="BY95" s="18">
        <v>0</v>
      </c>
      <c r="BZ95" s="18">
        <f t="shared" si="77"/>
        <v>0</v>
      </c>
      <c r="CA95" s="18">
        <v>0</v>
      </c>
      <c r="CB95" s="18">
        <f t="shared" si="78"/>
        <v>0</v>
      </c>
      <c r="CC95" s="18">
        <v>0</v>
      </c>
      <c r="CD95" s="18">
        <f t="shared" si="79"/>
        <v>0</v>
      </c>
      <c r="CE95" s="17">
        <f t="shared" si="81"/>
        <v>2</v>
      </c>
      <c r="CF95" s="17">
        <f t="shared" si="81"/>
        <v>0</v>
      </c>
      <c r="CG95" s="17">
        <f t="shared" si="80"/>
        <v>4</v>
      </c>
      <c r="CH95" s="28">
        <f t="shared" si="80"/>
        <v>0</v>
      </c>
    </row>
    <row r="96" spans="1:86" x14ac:dyDescent="0.2">
      <c r="A96" s="66"/>
      <c r="B96" s="66"/>
      <c r="C96" s="67"/>
      <c r="D96" s="67"/>
      <c r="E96" s="19" t="s">
        <v>141</v>
      </c>
      <c r="F96" s="32">
        <v>82235</v>
      </c>
      <c r="G96" s="32">
        <v>95652</v>
      </c>
      <c r="H96" s="32">
        <v>126827</v>
      </c>
      <c r="I96" s="16">
        <v>17</v>
      </c>
      <c r="J96" s="17">
        <f t="shared" si="45"/>
        <v>1397995</v>
      </c>
      <c r="K96" s="16">
        <v>0</v>
      </c>
      <c r="L96" s="17">
        <f t="shared" si="46"/>
        <v>0</v>
      </c>
      <c r="M96" s="16">
        <v>0</v>
      </c>
      <c r="N96" s="17">
        <f t="shared" si="47"/>
        <v>0</v>
      </c>
      <c r="O96" s="16">
        <v>0</v>
      </c>
      <c r="P96" s="17">
        <f t="shared" si="48"/>
        <v>0</v>
      </c>
      <c r="Q96" s="16">
        <v>0</v>
      </c>
      <c r="R96" s="17">
        <f t="shared" si="49"/>
        <v>0</v>
      </c>
      <c r="S96" s="16">
        <v>0</v>
      </c>
      <c r="T96" s="17">
        <f t="shared" si="50"/>
        <v>0</v>
      </c>
      <c r="U96" s="16">
        <f t="shared" si="42"/>
        <v>17</v>
      </c>
      <c r="V96" s="17">
        <f t="shared" si="42"/>
        <v>1397995</v>
      </c>
      <c r="W96" s="16">
        <v>0</v>
      </c>
      <c r="X96" s="17">
        <f t="shared" si="51"/>
        <v>0</v>
      </c>
      <c r="Y96" s="17">
        <v>0</v>
      </c>
      <c r="Z96" s="17">
        <f t="shared" si="52"/>
        <v>0</v>
      </c>
      <c r="AA96" s="17">
        <v>0</v>
      </c>
      <c r="AB96" s="17">
        <f t="shared" si="53"/>
        <v>0</v>
      </c>
      <c r="AC96" s="17">
        <v>0</v>
      </c>
      <c r="AD96" s="17">
        <f t="shared" si="54"/>
        <v>0</v>
      </c>
      <c r="AE96" s="17">
        <v>0</v>
      </c>
      <c r="AF96" s="17">
        <f t="shared" si="55"/>
        <v>0</v>
      </c>
      <c r="AG96" s="17">
        <v>20</v>
      </c>
      <c r="AH96" s="17">
        <f t="shared" si="56"/>
        <v>1913040</v>
      </c>
      <c r="AI96" s="17">
        <v>0</v>
      </c>
      <c r="AJ96" s="17">
        <f t="shared" si="57"/>
        <v>0</v>
      </c>
      <c r="AK96" s="17">
        <v>0</v>
      </c>
      <c r="AL96" s="17">
        <f t="shared" si="58"/>
        <v>0</v>
      </c>
      <c r="AM96" s="17">
        <v>0</v>
      </c>
      <c r="AN96" s="17">
        <f t="shared" si="59"/>
        <v>0</v>
      </c>
      <c r="AO96" s="17">
        <v>0</v>
      </c>
      <c r="AP96" s="17">
        <f t="shared" si="60"/>
        <v>0</v>
      </c>
      <c r="AQ96" s="17">
        <v>0</v>
      </c>
      <c r="AR96" s="17">
        <f t="shared" si="61"/>
        <v>0</v>
      </c>
      <c r="AS96" s="17">
        <v>0</v>
      </c>
      <c r="AT96" s="17">
        <f t="shared" si="62"/>
        <v>0</v>
      </c>
      <c r="AU96" s="17">
        <f t="shared" si="43"/>
        <v>20</v>
      </c>
      <c r="AV96" s="17">
        <f t="shared" si="43"/>
        <v>1913040</v>
      </c>
      <c r="AW96" s="18">
        <v>5</v>
      </c>
      <c r="AX96" s="18">
        <f t="shared" si="63"/>
        <v>634135</v>
      </c>
      <c r="AY96" s="18">
        <v>0</v>
      </c>
      <c r="AZ96" s="18">
        <f t="shared" si="64"/>
        <v>0</v>
      </c>
      <c r="BA96" s="18">
        <v>18</v>
      </c>
      <c r="BB96" s="18">
        <f t="shared" si="65"/>
        <v>2282886</v>
      </c>
      <c r="BC96" s="18">
        <v>0</v>
      </c>
      <c r="BD96" s="18">
        <f t="shared" si="66"/>
        <v>0</v>
      </c>
      <c r="BE96" s="18">
        <v>0</v>
      </c>
      <c r="BF96" s="18">
        <f t="shared" si="67"/>
        <v>0</v>
      </c>
      <c r="BG96" s="18">
        <v>0</v>
      </c>
      <c r="BH96" s="18">
        <f t="shared" si="68"/>
        <v>0</v>
      </c>
      <c r="BI96" s="18">
        <v>0</v>
      </c>
      <c r="BJ96" s="18">
        <f t="shared" si="69"/>
        <v>0</v>
      </c>
      <c r="BK96" s="18">
        <v>0</v>
      </c>
      <c r="BL96" s="18">
        <f t="shared" si="70"/>
        <v>0</v>
      </c>
      <c r="BM96" s="18">
        <v>0</v>
      </c>
      <c r="BN96" s="18">
        <f t="shared" si="71"/>
        <v>0</v>
      </c>
      <c r="BO96" s="18">
        <v>0</v>
      </c>
      <c r="BP96" s="18">
        <f t="shared" si="72"/>
        <v>0</v>
      </c>
      <c r="BQ96" s="18">
        <v>0</v>
      </c>
      <c r="BR96" s="18">
        <f t="shared" si="73"/>
        <v>0</v>
      </c>
      <c r="BS96" s="18">
        <v>0</v>
      </c>
      <c r="BT96" s="18">
        <f t="shared" si="74"/>
        <v>0</v>
      </c>
      <c r="BU96" s="18">
        <v>0</v>
      </c>
      <c r="BV96" s="18">
        <f t="shared" si="75"/>
        <v>0</v>
      </c>
      <c r="BW96" s="18">
        <v>0</v>
      </c>
      <c r="BX96" s="18">
        <f t="shared" si="76"/>
        <v>0</v>
      </c>
      <c r="BY96" s="18">
        <v>0</v>
      </c>
      <c r="BZ96" s="18">
        <f t="shared" si="77"/>
        <v>0</v>
      </c>
      <c r="CA96" s="18">
        <v>0</v>
      </c>
      <c r="CB96" s="18">
        <f t="shared" si="78"/>
        <v>0</v>
      </c>
      <c r="CC96" s="18">
        <v>0</v>
      </c>
      <c r="CD96" s="18">
        <f t="shared" si="79"/>
        <v>0</v>
      </c>
      <c r="CE96" s="17">
        <f t="shared" si="81"/>
        <v>23</v>
      </c>
      <c r="CF96" s="17">
        <f t="shared" si="81"/>
        <v>2917021</v>
      </c>
      <c r="CG96" s="17">
        <f t="shared" si="80"/>
        <v>60</v>
      </c>
      <c r="CH96" s="28">
        <f t="shared" si="80"/>
        <v>6228056</v>
      </c>
    </row>
    <row r="97" spans="1:86" x14ac:dyDescent="0.2">
      <c r="A97" s="66"/>
      <c r="B97" s="66"/>
      <c r="C97" s="67" t="s">
        <v>142</v>
      </c>
      <c r="D97" s="67"/>
      <c r="E97" s="19" t="s">
        <v>141</v>
      </c>
      <c r="F97" s="32">
        <f>ROUND(F96*1.15,0)</f>
        <v>94570</v>
      </c>
      <c r="G97" s="32">
        <f>ROUND(G96*1.15,0)</f>
        <v>110000</v>
      </c>
      <c r="H97" s="32">
        <f>ROUND(H96*1.15,0)</f>
        <v>145851</v>
      </c>
      <c r="I97" s="16">
        <v>0</v>
      </c>
      <c r="J97" s="17">
        <f t="shared" si="45"/>
        <v>0</v>
      </c>
      <c r="K97" s="16">
        <v>0</v>
      </c>
      <c r="L97" s="17">
        <f t="shared" si="46"/>
        <v>0</v>
      </c>
      <c r="M97" s="16">
        <v>0</v>
      </c>
      <c r="N97" s="17">
        <f t="shared" si="47"/>
        <v>0</v>
      </c>
      <c r="O97" s="16">
        <v>0</v>
      </c>
      <c r="P97" s="17">
        <f t="shared" si="48"/>
        <v>0</v>
      </c>
      <c r="Q97" s="16">
        <v>0</v>
      </c>
      <c r="R97" s="17">
        <f t="shared" si="49"/>
        <v>0</v>
      </c>
      <c r="S97" s="16">
        <v>0</v>
      </c>
      <c r="T97" s="17">
        <f t="shared" si="50"/>
        <v>0</v>
      </c>
      <c r="U97" s="16">
        <f t="shared" si="42"/>
        <v>0</v>
      </c>
      <c r="V97" s="17">
        <f t="shared" si="42"/>
        <v>0</v>
      </c>
      <c r="W97" s="16">
        <v>0</v>
      </c>
      <c r="X97" s="17">
        <f t="shared" si="51"/>
        <v>0</v>
      </c>
      <c r="Y97" s="17">
        <v>0</v>
      </c>
      <c r="Z97" s="17">
        <f t="shared" si="52"/>
        <v>0</v>
      </c>
      <c r="AA97" s="17">
        <v>0</v>
      </c>
      <c r="AB97" s="17">
        <f t="shared" si="53"/>
        <v>0</v>
      </c>
      <c r="AC97" s="17">
        <v>0</v>
      </c>
      <c r="AD97" s="17">
        <f t="shared" si="54"/>
        <v>0</v>
      </c>
      <c r="AE97" s="17">
        <v>0</v>
      </c>
      <c r="AF97" s="17">
        <f t="shared" si="55"/>
        <v>0</v>
      </c>
      <c r="AG97" s="17">
        <v>0</v>
      </c>
      <c r="AH97" s="17">
        <f t="shared" si="56"/>
        <v>0</v>
      </c>
      <c r="AI97" s="17">
        <v>0</v>
      </c>
      <c r="AJ97" s="17">
        <f t="shared" si="57"/>
        <v>0</v>
      </c>
      <c r="AK97" s="17">
        <v>0</v>
      </c>
      <c r="AL97" s="17">
        <f t="shared" si="58"/>
        <v>0</v>
      </c>
      <c r="AM97" s="17">
        <v>0</v>
      </c>
      <c r="AN97" s="17">
        <f t="shared" si="59"/>
        <v>0</v>
      </c>
      <c r="AO97" s="17">
        <v>0</v>
      </c>
      <c r="AP97" s="17">
        <f t="shared" si="60"/>
        <v>0</v>
      </c>
      <c r="AQ97" s="17">
        <v>0</v>
      </c>
      <c r="AR97" s="17">
        <f t="shared" si="61"/>
        <v>0</v>
      </c>
      <c r="AS97" s="17">
        <v>0</v>
      </c>
      <c r="AT97" s="17">
        <f t="shared" si="62"/>
        <v>0</v>
      </c>
      <c r="AU97" s="17">
        <f t="shared" si="43"/>
        <v>0</v>
      </c>
      <c r="AV97" s="17">
        <f t="shared" si="43"/>
        <v>0</v>
      </c>
      <c r="AW97" s="18">
        <v>0</v>
      </c>
      <c r="AX97" s="18">
        <f t="shared" si="63"/>
        <v>0</v>
      </c>
      <c r="AY97" s="18">
        <v>0</v>
      </c>
      <c r="AZ97" s="18">
        <f t="shared" si="64"/>
        <v>0</v>
      </c>
      <c r="BA97" s="18">
        <v>0</v>
      </c>
      <c r="BB97" s="18">
        <f t="shared" si="65"/>
        <v>0</v>
      </c>
      <c r="BC97" s="18">
        <v>0</v>
      </c>
      <c r="BD97" s="18">
        <f t="shared" si="66"/>
        <v>0</v>
      </c>
      <c r="BE97" s="18">
        <v>0</v>
      </c>
      <c r="BF97" s="18">
        <f t="shared" si="67"/>
        <v>0</v>
      </c>
      <c r="BG97" s="18">
        <v>0</v>
      </c>
      <c r="BH97" s="18">
        <f t="shared" si="68"/>
        <v>0</v>
      </c>
      <c r="BI97" s="18">
        <v>0</v>
      </c>
      <c r="BJ97" s="18">
        <f t="shared" si="69"/>
        <v>0</v>
      </c>
      <c r="BK97" s="18">
        <v>0</v>
      </c>
      <c r="BL97" s="18">
        <f t="shared" si="70"/>
        <v>0</v>
      </c>
      <c r="BM97" s="18">
        <v>0</v>
      </c>
      <c r="BN97" s="18">
        <f t="shared" si="71"/>
        <v>0</v>
      </c>
      <c r="BO97" s="18">
        <v>0</v>
      </c>
      <c r="BP97" s="18">
        <f t="shared" si="72"/>
        <v>0</v>
      </c>
      <c r="BQ97" s="18">
        <v>0</v>
      </c>
      <c r="BR97" s="18">
        <f t="shared" si="73"/>
        <v>0</v>
      </c>
      <c r="BS97" s="18">
        <v>0</v>
      </c>
      <c r="BT97" s="18">
        <f t="shared" si="74"/>
        <v>0</v>
      </c>
      <c r="BU97" s="18">
        <v>0</v>
      </c>
      <c r="BV97" s="18">
        <f t="shared" si="75"/>
        <v>0</v>
      </c>
      <c r="BW97" s="18">
        <v>0</v>
      </c>
      <c r="BX97" s="18">
        <f t="shared" si="76"/>
        <v>0</v>
      </c>
      <c r="BY97" s="18">
        <v>0</v>
      </c>
      <c r="BZ97" s="18">
        <f t="shared" si="77"/>
        <v>0</v>
      </c>
      <c r="CA97" s="18">
        <v>0</v>
      </c>
      <c r="CB97" s="18">
        <f t="shared" si="78"/>
        <v>0</v>
      </c>
      <c r="CC97" s="18">
        <v>0</v>
      </c>
      <c r="CD97" s="18">
        <f t="shared" si="79"/>
        <v>0</v>
      </c>
      <c r="CE97" s="17">
        <f t="shared" si="81"/>
        <v>0</v>
      </c>
      <c r="CF97" s="17">
        <f t="shared" si="81"/>
        <v>0</v>
      </c>
      <c r="CG97" s="17">
        <f t="shared" si="80"/>
        <v>0</v>
      </c>
      <c r="CH97" s="28">
        <f t="shared" si="80"/>
        <v>0</v>
      </c>
    </row>
    <row r="98" spans="1:86" x14ac:dyDescent="0.2">
      <c r="A98" s="66"/>
      <c r="B98" s="66"/>
      <c r="C98" s="67" t="s">
        <v>143</v>
      </c>
      <c r="D98" s="67"/>
      <c r="E98" s="19" t="s">
        <v>140</v>
      </c>
      <c r="F98" s="32"/>
      <c r="G98" s="32"/>
      <c r="H98" s="32"/>
      <c r="I98" s="16">
        <v>0</v>
      </c>
      <c r="J98" s="17">
        <f t="shared" si="45"/>
        <v>0</v>
      </c>
      <c r="K98" s="16">
        <v>0</v>
      </c>
      <c r="L98" s="17">
        <f t="shared" si="46"/>
        <v>0</v>
      </c>
      <c r="M98" s="16">
        <v>0</v>
      </c>
      <c r="N98" s="17">
        <f t="shared" si="47"/>
        <v>0</v>
      </c>
      <c r="O98" s="16">
        <v>0</v>
      </c>
      <c r="P98" s="17">
        <f t="shared" si="48"/>
        <v>0</v>
      </c>
      <c r="Q98" s="16">
        <v>0</v>
      </c>
      <c r="R98" s="17">
        <f t="shared" si="49"/>
        <v>0</v>
      </c>
      <c r="S98" s="16">
        <v>0</v>
      </c>
      <c r="T98" s="17">
        <f t="shared" si="50"/>
        <v>0</v>
      </c>
      <c r="U98" s="16">
        <f t="shared" si="42"/>
        <v>0</v>
      </c>
      <c r="V98" s="17">
        <f t="shared" si="42"/>
        <v>0</v>
      </c>
      <c r="W98" s="16">
        <v>0</v>
      </c>
      <c r="X98" s="17">
        <f t="shared" si="51"/>
        <v>0</v>
      </c>
      <c r="Y98" s="17">
        <v>0</v>
      </c>
      <c r="Z98" s="17">
        <f t="shared" si="52"/>
        <v>0</v>
      </c>
      <c r="AA98" s="17">
        <v>0</v>
      </c>
      <c r="AB98" s="17">
        <f t="shared" si="53"/>
        <v>0</v>
      </c>
      <c r="AC98" s="17">
        <v>0</v>
      </c>
      <c r="AD98" s="17">
        <f t="shared" si="54"/>
        <v>0</v>
      </c>
      <c r="AE98" s="17">
        <v>0</v>
      </c>
      <c r="AF98" s="17">
        <f t="shared" si="55"/>
        <v>0</v>
      </c>
      <c r="AG98" s="17">
        <v>0</v>
      </c>
      <c r="AH98" s="17">
        <f t="shared" si="56"/>
        <v>0</v>
      </c>
      <c r="AI98" s="17">
        <v>0</v>
      </c>
      <c r="AJ98" s="17">
        <f t="shared" si="57"/>
        <v>0</v>
      </c>
      <c r="AK98" s="17">
        <v>0</v>
      </c>
      <c r="AL98" s="17">
        <f t="shared" si="58"/>
        <v>0</v>
      </c>
      <c r="AM98" s="17">
        <v>0</v>
      </c>
      <c r="AN98" s="17">
        <f t="shared" si="59"/>
        <v>0</v>
      </c>
      <c r="AO98" s="17">
        <v>0</v>
      </c>
      <c r="AP98" s="17">
        <f t="shared" si="60"/>
        <v>0</v>
      </c>
      <c r="AQ98" s="17">
        <v>0</v>
      </c>
      <c r="AR98" s="17">
        <f t="shared" si="61"/>
        <v>0</v>
      </c>
      <c r="AS98" s="17">
        <v>0</v>
      </c>
      <c r="AT98" s="17">
        <f t="shared" si="62"/>
        <v>0</v>
      </c>
      <c r="AU98" s="17">
        <f t="shared" si="43"/>
        <v>0</v>
      </c>
      <c r="AV98" s="17">
        <f t="shared" si="43"/>
        <v>0</v>
      </c>
      <c r="AW98" s="18">
        <v>0</v>
      </c>
      <c r="AX98" s="18">
        <f t="shared" si="63"/>
        <v>0</v>
      </c>
      <c r="AY98" s="18">
        <v>0</v>
      </c>
      <c r="AZ98" s="18">
        <f t="shared" si="64"/>
        <v>0</v>
      </c>
      <c r="BA98" s="18">
        <v>0</v>
      </c>
      <c r="BB98" s="18">
        <f t="shared" si="65"/>
        <v>0</v>
      </c>
      <c r="BC98" s="18">
        <v>0</v>
      </c>
      <c r="BD98" s="18">
        <f t="shared" si="66"/>
        <v>0</v>
      </c>
      <c r="BE98" s="18">
        <v>0</v>
      </c>
      <c r="BF98" s="18">
        <f t="shared" si="67"/>
        <v>0</v>
      </c>
      <c r="BG98" s="18">
        <v>0</v>
      </c>
      <c r="BH98" s="18">
        <f t="shared" si="68"/>
        <v>0</v>
      </c>
      <c r="BI98" s="18">
        <v>0</v>
      </c>
      <c r="BJ98" s="18">
        <f t="shared" si="69"/>
        <v>0</v>
      </c>
      <c r="BK98" s="18">
        <v>0</v>
      </c>
      <c r="BL98" s="18">
        <f t="shared" si="70"/>
        <v>0</v>
      </c>
      <c r="BM98" s="18">
        <v>0</v>
      </c>
      <c r="BN98" s="18">
        <f t="shared" si="71"/>
        <v>0</v>
      </c>
      <c r="BO98" s="18">
        <v>0</v>
      </c>
      <c r="BP98" s="18">
        <f t="shared" si="72"/>
        <v>0</v>
      </c>
      <c r="BQ98" s="18">
        <v>0</v>
      </c>
      <c r="BR98" s="18">
        <f t="shared" si="73"/>
        <v>0</v>
      </c>
      <c r="BS98" s="18">
        <v>0</v>
      </c>
      <c r="BT98" s="18">
        <f t="shared" si="74"/>
        <v>0</v>
      </c>
      <c r="BU98" s="18">
        <v>0</v>
      </c>
      <c r="BV98" s="18">
        <f t="shared" si="75"/>
        <v>0</v>
      </c>
      <c r="BW98" s="18">
        <v>0</v>
      </c>
      <c r="BX98" s="18">
        <f t="shared" si="76"/>
        <v>0</v>
      </c>
      <c r="BY98" s="18">
        <v>0</v>
      </c>
      <c r="BZ98" s="18">
        <f t="shared" si="77"/>
        <v>0</v>
      </c>
      <c r="CA98" s="18">
        <v>0</v>
      </c>
      <c r="CB98" s="18">
        <f t="shared" si="78"/>
        <v>0</v>
      </c>
      <c r="CC98" s="18">
        <v>0</v>
      </c>
      <c r="CD98" s="18">
        <f t="shared" si="79"/>
        <v>0</v>
      </c>
      <c r="CE98" s="17">
        <f t="shared" si="81"/>
        <v>0</v>
      </c>
      <c r="CF98" s="17">
        <f t="shared" si="81"/>
        <v>0</v>
      </c>
      <c r="CG98" s="17">
        <f t="shared" si="80"/>
        <v>0</v>
      </c>
      <c r="CH98" s="28">
        <f t="shared" si="80"/>
        <v>0</v>
      </c>
    </row>
    <row r="99" spans="1:86" x14ac:dyDescent="0.2">
      <c r="A99" s="66"/>
      <c r="B99" s="66"/>
      <c r="C99" s="67"/>
      <c r="D99" s="67"/>
      <c r="E99" s="19" t="s">
        <v>141</v>
      </c>
      <c r="F99" s="32">
        <f>ROUND(F96*1.35,0)</f>
        <v>111017</v>
      </c>
      <c r="G99" s="32">
        <f>ROUND(G96*1.35,0)</f>
        <v>129130</v>
      </c>
      <c r="H99" s="32">
        <f>ROUND(H96*1.35,0)</f>
        <v>171216</v>
      </c>
      <c r="I99" s="16">
        <v>0</v>
      </c>
      <c r="J99" s="17">
        <f t="shared" si="45"/>
        <v>0</v>
      </c>
      <c r="K99" s="16">
        <v>0</v>
      </c>
      <c r="L99" s="17">
        <f t="shared" si="46"/>
        <v>0</v>
      </c>
      <c r="M99" s="16">
        <v>0</v>
      </c>
      <c r="N99" s="17">
        <f t="shared" si="47"/>
        <v>0</v>
      </c>
      <c r="O99" s="16">
        <v>0</v>
      </c>
      <c r="P99" s="17">
        <f t="shared" si="48"/>
        <v>0</v>
      </c>
      <c r="Q99" s="16">
        <v>0</v>
      </c>
      <c r="R99" s="17">
        <f t="shared" si="49"/>
        <v>0</v>
      </c>
      <c r="S99" s="16">
        <v>0</v>
      </c>
      <c r="T99" s="17">
        <f t="shared" si="50"/>
        <v>0</v>
      </c>
      <c r="U99" s="16">
        <f t="shared" si="42"/>
        <v>0</v>
      </c>
      <c r="V99" s="17">
        <f t="shared" si="42"/>
        <v>0</v>
      </c>
      <c r="W99" s="16">
        <v>0</v>
      </c>
      <c r="X99" s="17">
        <f t="shared" si="51"/>
        <v>0</v>
      </c>
      <c r="Y99" s="17">
        <v>0</v>
      </c>
      <c r="Z99" s="17">
        <f t="shared" si="52"/>
        <v>0</v>
      </c>
      <c r="AA99" s="17">
        <v>0</v>
      </c>
      <c r="AB99" s="17">
        <f t="shared" si="53"/>
        <v>0</v>
      </c>
      <c r="AC99" s="17">
        <v>0</v>
      </c>
      <c r="AD99" s="17">
        <f t="shared" si="54"/>
        <v>0</v>
      </c>
      <c r="AE99" s="17">
        <v>0</v>
      </c>
      <c r="AF99" s="17">
        <f t="shared" si="55"/>
        <v>0</v>
      </c>
      <c r="AG99" s="17">
        <v>0</v>
      </c>
      <c r="AH99" s="17">
        <f t="shared" si="56"/>
        <v>0</v>
      </c>
      <c r="AI99" s="17">
        <v>0</v>
      </c>
      <c r="AJ99" s="17">
        <f t="shared" si="57"/>
        <v>0</v>
      </c>
      <c r="AK99" s="17">
        <v>0</v>
      </c>
      <c r="AL99" s="17">
        <f t="shared" si="58"/>
        <v>0</v>
      </c>
      <c r="AM99" s="17">
        <v>0</v>
      </c>
      <c r="AN99" s="17">
        <f t="shared" si="59"/>
        <v>0</v>
      </c>
      <c r="AO99" s="17">
        <v>0</v>
      </c>
      <c r="AP99" s="17">
        <f t="shared" si="60"/>
        <v>0</v>
      </c>
      <c r="AQ99" s="17">
        <v>0</v>
      </c>
      <c r="AR99" s="17">
        <f t="shared" si="61"/>
        <v>0</v>
      </c>
      <c r="AS99" s="17">
        <v>0</v>
      </c>
      <c r="AT99" s="17">
        <f t="shared" si="62"/>
        <v>0</v>
      </c>
      <c r="AU99" s="17">
        <f t="shared" si="43"/>
        <v>0</v>
      </c>
      <c r="AV99" s="17">
        <f t="shared" si="43"/>
        <v>0</v>
      </c>
      <c r="AW99" s="18">
        <v>0</v>
      </c>
      <c r="AX99" s="18">
        <f t="shared" si="63"/>
        <v>0</v>
      </c>
      <c r="AY99" s="18">
        <v>0</v>
      </c>
      <c r="AZ99" s="18">
        <f t="shared" si="64"/>
        <v>0</v>
      </c>
      <c r="BA99" s="18">
        <v>0</v>
      </c>
      <c r="BB99" s="18">
        <f t="shared" si="65"/>
        <v>0</v>
      </c>
      <c r="BC99" s="18">
        <v>0</v>
      </c>
      <c r="BD99" s="18">
        <f t="shared" si="66"/>
        <v>0</v>
      </c>
      <c r="BE99" s="18">
        <v>0</v>
      </c>
      <c r="BF99" s="18">
        <f t="shared" si="67"/>
        <v>0</v>
      </c>
      <c r="BG99" s="18">
        <v>0</v>
      </c>
      <c r="BH99" s="18">
        <f t="shared" si="68"/>
        <v>0</v>
      </c>
      <c r="BI99" s="18">
        <v>0</v>
      </c>
      <c r="BJ99" s="18">
        <f t="shared" si="69"/>
        <v>0</v>
      </c>
      <c r="BK99" s="18">
        <v>0</v>
      </c>
      <c r="BL99" s="18">
        <f t="shared" si="70"/>
        <v>0</v>
      </c>
      <c r="BM99" s="18">
        <v>0</v>
      </c>
      <c r="BN99" s="18">
        <f t="shared" si="71"/>
        <v>0</v>
      </c>
      <c r="BO99" s="18">
        <v>0</v>
      </c>
      <c r="BP99" s="18">
        <f t="shared" si="72"/>
        <v>0</v>
      </c>
      <c r="BQ99" s="18">
        <v>0</v>
      </c>
      <c r="BR99" s="18">
        <f t="shared" si="73"/>
        <v>0</v>
      </c>
      <c r="BS99" s="18">
        <v>0</v>
      </c>
      <c r="BT99" s="18">
        <f t="shared" si="74"/>
        <v>0</v>
      </c>
      <c r="BU99" s="18">
        <v>0</v>
      </c>
      <c r="BV99" s="18">
        <f t="shared" si="75"/>
        <v>0</v>
      </c>
      <c r="BW99" s="18">
        <v>0</v>
      </c>
      <c r="BX99" s="18">
        <f t="shared" si="76"/>
        <v>0</v>
      </c>
      <c r="BY99" s="18">
        <v>0</v>
      </c>
      <c r="BZ99" s="18">
        <f t="shared" si="77"/>
        <v>0</v>
      </c>
      <c r="CA99" s="18">
        <v>0</v>
      </c>
      <c r="CB99" s="18">
        <f t="shared" si="78"/>
        <v>0</v>
      </c>
      <c r="CC99" s="18">
        <v>0</v>
      </c>
      <c r="CD99" s="18">
        <f t="shared" si="79"/>
        <v>0</v>
      </c>
      <c r="CE99" s="17">
        <f t="shared" si="81"/>
        <v>0</v>
      </c>
      <c r="CF99" s="17">
        <f t="shared" si="81"/>
        <v>0</v>
      </c>
      <c r="CG99" s="17">
        <f t="shared" si="80"/>
        <v>0</v>
      </c>
      <c r="CH99" s="28">
        <f t="shared" si="80"/>
        <v>0</v>
      </c>
    </row>
    <row r="100" spans="1:86" x14ac:dyDescent="0.2">
      <c r="A100" s="66"/>
      <c r="B100" s="66"/>
      <c r="C100" s="67" t="s">
        <v>142</v>
      </c>
      <c r="D100" s="67"/>
      <c r="E100" s="19" t="s">
        <v>141</v>
      </c>
      <c r="F100" s="32">
        <f>ROUND(F99*1.15,0)</f>
        <v>127670</v>
      </c>
      <c r="G100" s="32">
        <f>ROUND(G99*1.15,0)</f>
        <v>148500</v>
      </c>
      <c r="H100" s="32">
        <f>ROUND(H99*1.15,0)</f>
        <v>196898</v>
      </c>
      <c r="I100" s="16">
        <v>0</v>
      </c>
      <c r="J100" s="17">
        <f t="shared" si="45"/>
        <v>0</v>
      </c>
      <c r="K100" s="16">
        <v>0</v>
      </c>
      <c r="L100" s="17">
        <f t="shared" si="46"/>
        <v>0</v>
      </c>
      <c r="M100" s="16">
        <v>0</v>
      </c>
      <c r="N100" s="17">
        <f t="shared" si="47"/>
        <v>0</v>
      </c>
      <c r="O100" s="16">
        <v>0</v>
      </c>
      <c r="P100" s="17">
        <f t="shared" si="48"/>
        <v>0</v>
      </c>
      <c r="Q100" s="16">
        <v>0</v>
      </c>
      <c r="R100" s="17">
        <f t="shared" si="49"/>
        <v>0</v>
      </c>
      <c r="S100" s="16">
        <v>0</v>
      </c>
      <c r="T100" s="17">
        <f t="shared" si="50"/>
        <v>0</v>
      </c>
      <c r="U100" s="16">
        <f t="shared" si="42"/>
        <v>0</v>
      </c>
      <c r="V100" s="17">
        <f t="shared" si="42"/>
        <v>0</v>
      </c>
      <c r="W100" s="16">
        <v>0</v>
      </c>
      <c r="X100" s="17">
        <f t="shared" si="51"/>
        <v>0</v>
      </c>
      <c r="Y100" s="17">
        <v>0</v>
      </c>
      <c r="Z100" s="17">
        <f t="shared" si="52"/>
        <v>0</v>
      </c>
      <c r="AA100" s="17">
        <v>0</v>
      </c>
      <c r="AB100" s="17">
        <f t="shared" si="53"/>
        <v>0</v>
      </c>
      <c r="AC100" s="17">
        <v>0</v>
      </c>
      <c r="AD100" s="17">
        <f t="shared" si="54"/>
        <v>0</v>
      </c>
      <c r="AE100" s="17">
        <v>0</v>
      </c>
      <c r="AF100" s="17">
        <f t="shared" si="55"/>
        <v>0</v>
      </c>
      <c r="AG100" s="17">
        <v>0</v>
      </c>
      <c r="AH100" s="17">
        <f t="shared" si="56"/>
        <v>0</v>
      </c>
      <c r="AI100" s="17">
        <v>0</v>
      </c>
      <c r="AJ100" s="17">
        <f t="shared" si="57"/>
        <v>0</v>
      </c>
      <c r="AK100" s="17">
        <v>0</v>
      </c>
      <c r="AL100" s="17">
        <f t="shared" si="58"/>
        <v>0</v>
      </c>
      <c r="AM100" s="17">
        <v>0</v>
      </c>
      <c r="AN100" s="17">
        <f t="shared" si="59"/>
        <v>0</v>
      </c>
      <c r="AO100" s="17">
        <v>0</v>
      </c>
      <c r="AP100" s="17">
        <f t="shared" si="60"/>
        <v>0</v>
      </c>
      <c r="AQ100" s="17">
        <v>0</v>
      </c>
      <c r="AR100" s="17">
        <f t="shared" si="61"/>
        <v>0</v>
      </c>
      <c r="AS100" s="17">
        <v>0</v>
      </c>
      <c r="AT100" s="17">
        <f t="shared" si="62"/>
        <v>0</v>
      </c>
      <c r="AU100" s="17">
        <f t="shared" si="43"/>
        <v>0</v>
      </c>
      <c r="AV100" s="17">
        <f t="shared" si="43"/>
        <v>0</v>
      </c>
      <c r="AW100" s="18">
        <v>0</v>
      </c>
      <c r="AX100" s="18">
        <f t="shared" si="63"/>
        <v>0</v>
      </c>
      <c r="AY100" s="18">
        <v>0</v>
      </c>
      <c r="AZ100" s="18">
        <f t="shared" si="64"/>
        <v>0</v>
      </c>
      <c r="BA100" s="18">
        <v>0</v>
      </c>
      <c r="BB100" s="18">
        <f t="shared" si="65"/>
        <v>0</v>
      </c>
      <c r="BC100" s="18">
        <v>0</v>
      </c>
      <c r="BD100" s="18">
        <f t="shared" si="66"/>
        <v>0</v>
      </c>
      <c r="BE100" s="18">
        <v>0</v>
      </c>
      <c r="BF100" s="18">
        <f t="shared" si="67"/>
        <v>0</v>
      </c>
      <c r="BG100" s="18">
        <v>0</v>
      </c>
      <c r="BH100" s="18">
        <f t="shared" si="68"/>
        <v>0</v>
      </c>
      <c r="BI100" s="18">
        <v>0</v>
      </c>
      <c r="BJ100" s="18">
        <f t="shared" si="69"/>
        <v>0</v>
      </c>
      <c r="BK100" s="18">
        <v>0</v>
      </c>
      <c r="BL100" s="18">
        <f t="shared" si="70"/>
        <v>0</v>
      </c>
      <c r="BM100" s="18">
        <v>0</v>
      </c>
      <c r="BN100" s="18">
        <f t="shared" si="71"/>
        <v>0</v>
      </c>
      <c r="BO100" s="18">
        <v>0</v>
      </c>
      <c r="BP100" s="18">
        <f t="shared" si="72"/>
        <v>0</v>
      </c>
      <c r="BQ100" s="18">
        <v>0</v>
      </c>
      <c r="BR100" s="18">
        <f t="shared" si="73"/>
        <v>0</v>
      </c>
      <c r="BS100" s="18">
        <v>0</v>
      </c>
      <c r="BT100" s="18">
        <f t="shared" si="74"/>
        <v>0</v>
      </c>
      <c r="BU100" s="18">
        <v>0</v>
      </c>
      <c r="BV100" s="18">
        <f t="shared" si="75"/>
        <v>0</v>
      </c>
      <c r="BW100" s="18">
        <v>0</v>
      </c>
      <c r="BX100" s="18">
        <f t="shared" si="76"/>
        <v>0</v>
      </c>
      <c r="BY100" s="18">
        <v>0</v>
      </c>
      <c r="BZ100" s="18">
        <f t="shared" si="77"/>
        <v>0</v>
      </c>
      <c r="CA100" s="18">
        <v>0</v>
      </c>
      <c r="CB100" s="18">
        <f t="shared" si="78"/>
        <v>0</v>
      </c>
      <c r="CC100" s="18">
        <v>0</v>
      </c>
      <c r="CD100" s="18">
        <f t="shared" si="79"/>
        <v>0</v>
      </c>
      <c r="CE100" s="17">
        <f t="shared" si="81"/>
        <v>0</v>
      </c>
      <c r="CF100" s="17">
        <f t="shared" si="81"/>
        <v>0</v>
      </c>
      <c r="CG100" s="17">
        <f t="shared" si="80"/>
        <v>0</v>
      </c>
      <c r="CH100" s="28">
        <f t="shared" si="80"/>
        <v>0</v>
      </c>
    </row>
    <row r="101" spans="1:86" x14ac:dyDescent="0.2">
      <c r="A101" s="66"/>
      <c r="B101" s="66"/>
      <c r="C101" s="67" t="s">
        <v>144</v>
      </c>
      <c r="D101" s="67"/>
      <c r="E101" s="19" t="s">
        <v>140</v>
      </c>
      <c r="F101" s="32"/>
      <c r="G101" s="32"/>
      <c r="H101" s="32"/>
      <c r="I101" s="16">
        <v>0</v>
      </c>
      <c r="J101" s="17">
        <f t="shared" si="45"/>
        <v>0</v>
      </c>
      <c r="K101" s="16">
        <v>5</v>
      </c>
      <c r="L101" s="17">
        <f t="shared" si="46"/>
        <v>0</v>
      </c>
      <c r="M101" s="16">
        <v>0</v>
      </c>
      <c r="N101" s="17">
        <f t="shared" si="47"/>
        <v>0</v>
      </c>
      <c r="O101" s="16">
        <v>0</v>
      </c>
      <c r="P101" s="17">
        <f t="shared" si="48"/>
        <v>0</v>
      </c>
      <c r="Q101" s="16">
        <v>1</v>
      </c>
      <c r="R101" s="17">
        <f t="shared" si="49"/>
        <v>0</v>
      </c>
      <c r="S101" s="16">
        <v>0</v>
      </c>
      <c r="T101" s="17">
        <f t="shared" si="50"/>
        <v>0</v>
      </c>
      <c r="U101" s="16">
        <f t="shared" si="42"/>
        <v>6</v>
      </c>
      <c r="V101" s="17">
        <f t="shared" si="42"/>
        <v>0</v>
      </c>
      <c r="W101" s="16">
        <v>0</v>
      </c>
      <c r="X101" s="17">
        <f t="shared" si="51"/>
        <v>0</v>
      </c>
      <c r="Y101" s="17">
        <v>0</v>
      </c>
      <c r="Z101" s="17">
        <f t="shared" si="52"/>
        <v>0</v>
      </c>
      <c r="AA101" s="17">
        <v>0</v>
      </c>
      <c r="AB101" s="17">
        <f t="shared" si="53"/>
        <v>0</v>
      </c>
      <c r="AC101" s="17">
        <v>0</v>
      </c>
      <c r="AD101" s="17">
        <f t="shared" si="54"/>
        <v>0</v>
      </c>
      <c r="AE101" s="17">
        <v>0</v>
      </c>
      <c r="AF101" s="17">
        <f t="shared" si="55"/>
        <v>0</v>
      </c>
      <c r="AG101" s="17">
        <v>0</v>
      </c>
      <c r="AH101" s="17">
        <f t="shared" si="56"/>
        <v>0</v>
      </c>
      <c r="AI101" s="17">
        <v>0</v>
      </c>
      <c r="AJ101" s="17">
        <f t="shared" si="57"/>
        <v>0</v>
      </c>
      <c r="AK101" s="17">
        <v>0</v>
      </c>
      <c r="AL101" s="17">
        <f t="shared" si="58"/>
        <v>0</v>
      </c>
      <c r="AM101" s="17">
        <v>0</v>
      </c>
      <c r="AN101" s="17">
        <f t="shared" si="59"/>
        <v>0</v>
      </c>
      <c r="AO101" s="17">
        <v>0</v>
      </c>
      <c r="AP101" s="17">
        <f t="shared" si="60"/>
        <v>0</v>
      </c>
      <c r="AQ101" s="17">
        <v>0</v>
      </c>
      <c r="AR101" s="17">
        <f t="shared" si="61"/>
        <v>0</v>
      </c>
      <c r="AS101" s="17">
        <v>0</v>
      </c>
      <c r="AT101" s="17">
        <f t="shared" si="62"/>
        <v>0</v>
      </c>
      <c r="AU101" s="17">
        <f t="shared" si="43"/>
        <v>0</v>
      </c>
      <c r="AV101" s="17">
        <f t="shared" si="43"/>
        <v>0</v>
      </c>
      <c r="AW101" s="18">
        <v>0</v>
      </c>
      <c r="AX101" s="18">
        <f t="shared" si="63"/>
        <v>0</v>
      </c>
      <c r="AY101" s="18">
        <v>0</v>
      </c>
      <c r="AZ101" s="18">
        <f t="shared" si="64"/>
        <v>0</v>
      </c>
      <c r="BA101" s="18">
        <v>0</v>
      </c>
      <c r="BB101" s="18">
        <f t="shared" si="65"/>
        <v>0</v>
      </c>
      <c r="BC101" s="18">
        <v>0</v>
      </c>
      <c r="BD101" s="18">
        <f t="shared" si="66"/>
        <v>0</v>
      </c>
      <c r="BE101" s="18">
        <v>0</v>
      </c>
      <c r="BF101" s="18">
        <f t="shared" si="67"/>
        <v>0</v>
      </c>
      <c r="BG101" s="18">
        <v>0</v>
      </c>
      <c r="BH101" s="18">
        <f t="shared" si="68"/>
        <v>0</v>
      </c>
      <c r="BI101" s="18">
        <v>0</v>
      </c>
      <c r="BJ101" s="18">
        <f t="shared" si="69"/>
        <v>0</v>
      </c>
      <c r="BK101" s="18">
        <v>0</v>
      </c>
      <c r="BL101" s="18">
        <f t="shared" si="70"/>
        <v>0</v>
      </c>
      <c r="BM101" s="18">
        <v>0</v>
      </c>
      <c r="BN101" s="18">
        <f t="shared" si="71"/>
        <v>0</v>
      </c>
      <c r="BO101" s="18">
        <v>0</v>
      </c>
      <c r="BP101" s="18">
        <f t="shared" si="72"/>
        <v>0</v>
      </c>
      <c r="BQ101" s="18">
        <v>0</v>
      </c>
      <c r="BR101" s="18">
        <f t="shared" si="73"/>
        <v>0</v>
      </c>
      <c r="BS101" s="18">
        <v>0</v>
      </c>
      <c r="BT101" s="18">
        <f t="shared" si="74"/>
        <v>0</v>
      </c>
      <c r="BU101" s="18">
        <v>0</v>
      </c>
      <c r="BV101" s="18">
        <f t="shared" si="75"/>
        <v>0</v>
      </c>
      <c r="BW101" s="18">
        <v>0</v>
      </c>
      <c r="BX101" s="18">
        <f t="shared" si="76"/>
        <v>0</v>
      </c>
      <c r="BY101" s="18">
        <v>0</v>
      </c>
      <c r="BZ101" s="18">
        <f t="shared" si="77"/>
        <v>0</v>
      </c>
      <c r="CA101" s="18">
        <v>0</v>
      </c>
      <c r="CB101" s="18">
        <f t="shared" si="78"/>
        <v>0</v>
      </c>
      <c r="CC101" s="18">
        <v>0</v>
      </c>
      <c r="CD101" s="18">
        <f t="shared" si="79"/>
        <v>0</v>
      </c>
      <c r="CE101" s="17">
        <f t="shared" si="81"/>
        <v>0</v>
      </c>
      <c r="CF101" s="17">
        <f t="shared" si="81"/>
        <v>0</v>
      </c>
      <c r="CG101" s="17">
        <f t="shared" si="80"/>
        <v>6</v>
      </c>
      <c r="CH101" s="28">
        <f t="shared" si="80"/>
        <v>0</v>
      </c>
    </row>
    <row r="102" spans="1:86" x14ac:dyDescent="0.2">
      <c r="A102" s="66"/>
      <c r="B102" s="66"/>
      <c r="C102" s="67"/>
      <c r="D102" s="67"/>
      <c r="E102" s="19" t="s">
        <v>141</v>
      </c>
      <c r="F102" s="32">
        <f>ROUND(F96*1.4,0)</f>
        <v>115129</v>
      </c>
      <c r="G102" s="32">
        <f>ROUND(G96*1.4,0)</f>
        <v>133913</v>
      </c>
      <c r="H102" s="32">
        <f>ROUND(H96*1.4,0)</f>
        <v>177558</v>
      </c>
      <c r="I102" s="16">
        <v>0</v>
      </c>
      <c r="J102" s="17">
        <f t="shared" si="45"/>
        <v>0</v>
      </c>
      <c r="K102" s="16">
        <v>79</v>
      </c>
      <c r="L102" s="17">
        <f t="shared" si="46"/>
        <v>9095191</v>
      </c>
      <c r="M102" s="16">
        <v>0</v>
      </c>
      <c r="N102" s="17">
        <f t="shared" si="47"/>
        <v>0</v>
      </c>
      <c r="O102" s="16">
        <v>0</v>
      </c>
      <c r="P102" s="17">
        <f t="shared" si="48"/>
        <v>0</v>
      </c>
      <c r="Q102" s="16">
        <v>16</v>
      </c>
      <c r="R102" s="17">
        <f t="shared" si="49"/>
        <v>1842064</v>
      </c>
      <c r="S102" s="16">
        <v>0</v>
      </c>
      <c r="T102" s="17">
        <f t="shared" si="50"/>
        <v>0</v>
      </c>
      <c r="U102" s="16">
        <f t="shared" si="42"/>
        <v>95</v>
      </c>
      <c r="V102" s="17">
        <f t="shared" si="42"/>
        <v>10937255</v>
      </c>
      <c r="W102" s="16">
        <v>0</v>
      </c>
      <c r="X102" s="17">
        <f t="shared" si="51"/>
        <v>0</v>
      </c>
      <c r="Y102" s="17">
        <v>0</v>
      </c>
      <c r="Z102" s="17">
        <f t="shared" si="52"/>
        <v>0</v>
      </c>
      <c r="AA102" s="17">
        <v>0</v>
      </c>
      <c r="AB102" s="17">
        <f t="shared" si="53"/>
        <v>0</v>
      </c>
      <c r="AC102" s="17">
        <v>0</v>
      </c>
      <c r="AD102" s="17">
        <f t="shared" si="54"/>
        <v>0</v>
      </c>
      <c r="AE102" s="17">
        <v>0</v>
      </c>
      <c r="AF102" s="17">
        <f t="shared" si="55"/>
        <v>0</v>
      </c>
      <c r="AG102" s="17">
        <v>0</v>
      </c>
      <c r="AH102" s="17">
        <f t="shared" si="56"/>
        <v>0</v>
      </c>
      <c r="AI102" s="17">
        <v>0</v>
      </c>
      <c r="AJ102" s="17">
        <f t="shared" si="57"/>
        <v>0</v>
      </c>
      <c r="AK102" s="17">
        <v>0</v>
      </c>
      <c r="AL102" s="17">
        <f t="shared" si="58"/>
        <v>0</v>
      </c>
      <c r="AM102" s="17">
        <v>0</v>
      </c>
      <c r="AN102" s="17">
        <f t="shared" si="59"/>
        <v>0</v>
      </c>
      <c r="AO102" s="17">
        <v>0</v>
      </c>
      <c r="AP102" s="17">
        <f t="shared" si="60"/>
        <v>0</v>
      </c>
      <c r="AQ102" s="17">
        <v>0</v>
      </c>
      <c r="AR102" s="17">
        <f t="shared" si="61"/>
        <v>0</v>
      </c>
      <c r="AS102" s="17">
        <v>0</v>
      </c>
      <c r="AT102" s="17">
        <f t="shared" si="62"/>
        <v>0</v>
      </c>
      <c r="AU102" s="17">
        <f t="shared" si="43"/>
        <v>0</v>
      </c>
      <c r="AV102" s="17">
        <f t="shared" si="43"/>
        <v>0</v>
      </c>
      <c r="AW102" s="18">
        <v>0</v>
      </c>
      <c r="AX102" s="18">
        <f t="shared" si="63"/>
        <v>0</v>
      </c>
      <c r="AY102" s="18">
        <v>0</v>
      </c>
      <c r="AZ102" s="18">
        <f t="shared" si="64"/>
        <v>0</v>
      </c>
      <c r="BA102" s="18">
        <v>0</v>
      </c>
      <c r="BB102" s="18">
        <f t="shared" si="65"/>
        <v>0</v>
      </c>
      <c r="BC102" s="18">
        <v>0</v>
      </c>
      <c r="BD102" s="18">
        <f t="shared" si="66"/>
        <v>0</v>
      </c>
      <c r="BE102" s="18">
        <v>0</v>
      </c>
      <c r="BF102" s="18">
        <f t="shared" si="67"/>
        <v>0</v>
      </c>
      <c r="BG102" s="18">
        <v>0</v>
      </c>
      <c r="BH102" s="18">
        <f t="shared" si="68"/>
        <v>0</v>
      </c>
      <c r="BI102" s="18">
        <v>0</v>
      </c>
      <c r="BJ102" s="18">
        <f t="shared" si="69"/>
        <v>0</v>
      </c>
      <c r="BK102" s="18">
        <v>0</v>
      </c>
      <c r="BL102" s="18">
        <f t="shared" si="70"/>
        <v>0</v>
      </c>
      <c r="BM102" s="18">
        <v>0</v>
      </c>
      <c r="BN102" s="18">
        <f t="shared" si="71"/>
        <v>0</v>
      </c>
      <c r="BO102" s="18">
        <v>0</v>
      </c>
      <c r="BP102" s="18">
        <f t="shared" si="72"/>
        <v>0</v>
      </c>
      <c r="BQ102" s="18">
        <v>0</v>
      </c>
      <c r="BR102" s="18">
        <f t="shared" si="73"/>
        <v>0</v>
      </c>
      <c r="BS102" s="18">
        <v>0</v>
      </c>
      <c r="BT102" s="18">
        <f t="shared" si="74"/>
        <v>0</v>
      </c>
      <c r="BU102" s="18">
        <v>0</v>
      </c>
      <c r="BV102" s="18">
        <f t="shared" si="75"/>
        <v>0</v>
      </c>
      <c r="BW102" s="18">
        <v>0</v>
      </c>
      <c r="BX102" s="18">
        <f t="shared" si="76"/>
        <v>0</v>
      </c>
      <c r="BY102" s="18">
        <v>0</v>
      </c>
      <c r="BZ102" s="18">
        <f t="shared" si="77"/>
        <v>0</v>
      </c>
      <c r="CA102" s="18">
        <v>0</v>
      </c>
      <c r="CB102" s="18">
        <f t="shared" si="78"/>
        <v>0</v>
      </c>
      <c r="CC102" s="18">
        <v>0</v>
      </c>
      <c r="CD102" s="18">
        <f t="shared" si="79"/>
        <v>0</v>
      </c>
      <c r="CE102" s="17">
        <f t="shared" si="81"/>
        <v>0</v>
      </c>
      <c r="CF102" s="17">
        <f t="shared" si="81"/>
        <v>0</v>
      </c>
      <c r="CG102" s="17">
        <f t="shared" si="80"/>
        <v>95</v>
      </c>
      <c r="CH102" s="28">
        <f t="shared" si="80"/>
        <v>10937255</v>
      </c>
    </row>
    <row r="103" spans="1:86" x14ac:dyDescent="0.2">
      <c r="A103" s="66"/>
      <c r="B103" s="66"/>
      <c r="C103" s="67" t="s">
        <v>142</v>
      </c>
      <c r="D103" s="67"/>
      <c r="E103" s="19" t="s">
        <v>141</v>
      </c>
      <c r="F103" s="32">
        <f>ROUND(F102*1.15,0)</f>
        <v>132398</v>
      </c>
      <c r="G103" s="32">
        <f>ROUND(G102*1.15,0)</f>
        <v>154000</v>
      </c>
      <c r="H103" s="32">
        <f>ROUND(H102*1.15,0)</f>
        <v>204192</v>
      </c>
      <c r="I103" s="16">
        <v>0</v>
      </c>
      <c r="J103" s="17">
        <f t="shared" si="45"/>
        <v>0</v>
      </c>
      <c r="K103" s="16">
        <v>0</v>
      </c>
      <c r="L103" s="17">
        <f t="shared" si="46"/>
        <v>0</v>
      </c>
      <c r="M103" s="16">
        <v>0</v>
      </c>
      <c r="N103" s="17">
        <f t="shared" si="47"/>
        <v>0</v>
      </c>
      <c r="O103" s="16">
        <v>0</v>
      </c>
      <c r="P103" s="17">
        <f t="shared" si="48"/>
        <v>0</v>
      </c>
      <c r="Q103" s="16">
        <v>0</v>
      </c>
      <c r="R103" s="17">
        <f t="shared" si="49"/>
        <v>0</v>
      </c>
      <c r="S103" s="16">
        <v>0</v>
      </c>
      <c r="T103" s="17">
        <f t="shared" si="50"/>
        <v>0</v>
      </c>
      <c r="U103" s="16">
        <f t="shared" si="42"/>
        <v>0</v>
      </c>
      <c r="V103" s="17">
        <f t="shared" si="42"/>
        <v>0</v>
      </c>
      <c r="W103" s="16">
        <v>0</v>
      </c>
      <c r="X103" s="17">
        <f t="shared" si="51"/>
        <v>0</v>
      </c>
      <c r="Y103" s="17">
        <v>0</v>
      </c>
      <c r="Z103" s="17">
        <f t="shared" si="52"/>
        <v>0</v>
      </c>
      <c r="AA103" s="17">
        <v>0</v>
      </c>
      <c r="AB103" s="17">
        <f t="shared" si="53"/>
        <v>0</v>
      </c>
      <c r="AC103" s="17">
        <v>0</v>
      </c>
      <c r="AD103" s="17">
        <f t="shared" si="54"/>
        <v>0</v>
      </c>
      <c r="AE103" s="17">
        <v>0</v>
      </c>
      <c r="AF103" s="17">
        <f t="shared" si="55"/>
        <v>0</v>
      </c>
      <c r="AG103" s="17">
        <v>0</v>
      </c>
      <c r="AH103" s="17">
        <f t="shared" si="56"/>
        <v>0</v>
      </c>
      <c r="AI103" s="17">
        <v>0</v>
      </c>
      <c r="AJ103" s="17">
        <f t="shared" si="57"/>
        <v>0</v>
      </c>
      <c r="AK103" s="17">
        <v>0</v>
      </c>
      <c r="AL103" s="17">
        <f t="shared" si="58"/>
        <v>0</v>
      </c>
      <c r="AM103" s="17">
        <v>0</v>
      </c>
      <c r="AN103" s="17">
        <f t="shared" si="59"/>
        <v>0</v>
      </c>
      <c r="AO103" s="17">
        <v>0</v>
      </c>
      <c r="AP103" s="17">
        <f t="shared" si="60"/>
        <v>0</v>
      </c>
      <c r="AQ103" s="17">
        <v>0</v>
      </c>
      <c r="AR103" s="17">
        <f t="shared" si="61"/>
        <v>0</v>
      </c>
      <c r="AS103" s="17">
        <v>0</v>
      </c>
      <c r="AT103" s="17">
        <f t="shared" si="62"/>
        <v>0</v>
      </c>
      <c r="AU103" s="17">
        <f t="shared" si="43"/>
        <v>0</v>
      </c>
      <c r="AV103" s="17">
        <f t="shared" si="43"/>
        <v>0</v>
      </c>
      <c r="AW103" s="18">
        <v>0</v>
      </c>
      <c r="AX103" s="18">
        <f t="shared" si="63"/>
        <v>0</v>
      </c>
      <c r="AY103" s="18">
        <v>0</v>
      </c>
      <c r="AZ103" s="18">
        <f t="shared" si="64"/>
        <v>0</v>
      </c>
      <c r="BA103" s="18">
        <v>0</v>
      </c>
      <c r="BB103" s="18">
        <f t="shared" si="65"/>
        <v>0</v>
      </c>
      <c r="BC103" s="18">
        <v>0</v>
      </c>
      <c r="BD103" s="18">
        <f t="shared" si="66"/>
        <v>0</v>
      </c>
      <c r="BE103" s="18">
        <v>0</v>
      </c>
      <c r="BF103" s="18">
        <f t="shared" si="67"/>
        <v>0</v>
      </c>
      <c r="BG103" s="18">
        <v>0</v>
      </c>
      <c r="BH103" s="18">
        <f t="shared" si="68"/>
        <v>0</v>
      </c>
      <c r="BI103" s="18">
        <v>0</v>
      </c>
      <c r="BJ103" s="18">
        <f t="shared" si="69"/>
        <v>0</v>
      </c>
      <c r="BK103" s="18">
        <v>0</v>
      </c>
      <c r="BL103" s="18">
        <f t="shared" si="70"/>
        <v>0</v>
      </c>
      <c r="BM103" s="18">
        <v>0</v>
      </c>
      <c r="BN103" s="18">
        <f t="shared" si="71"/>
        <v>0</v>
      </c>
      <c r="BO103" s="18">
        <v>0</v>
      </c>
      <c r="BP103" s="18">
        <f t="shared" si="72"/>
        <v>0</v>
      </c>
      <c r="BQ103" s="18">
        <v>0</v>
      </c>
      <c r="BR103" s="18">
        <f t="shared" si="73"/>
        <v>0</v>
      </c>
      <c r="BS103" s="18">
        <v>0</v>
      </c>
      <c r="BT103" s="18">
        <f t="shared" si="74"/>
        <v>0</v>
      </c>
      <c r="BU103" s="18">
        <v>0</v>
      </c>
      <c r="BV103" s="18">
        <f t="shared" si="75"/>
        <v>0</v>
      </c>
      <c r="BW103" s="18">
        <v>0</v>
      </c>
      <c r="BX103" s="18">
        <f t="shared" si="76"/>
        <v>0</v>
      </c>
      <c r="BY103" s="18">
        <v>0</v>
      </c>
      <c r="BZ103" s="18">
        <f t="shared" si="77"/>
        <v>0</v>
      </c>
      <c r="CA103" s="18">
        <v>0</v>
      </c>
      <c r="CB103" s="18">
        <f t="shared" si="78"/>
        <v>0</v>
      </c>
      <c r="CC103" s="18">
        <v>0</v>
      </c>
      <c r="CD103" s="18">
        <f t="shared" si="79"/>
        <v>0</v>
      </c>
      <c r="CE103" s="17">
        <f t="shared" si="81"/>
        <v>0</v>
      </c>
      <c r="CF103" s="17">
        <f t="shared" si="81"/>
        <v>0</v>
      </c>
      <c r="CG103" s="17">
        <f t="shared" si="80"/>
        <v>0</v>
      </c>
      <c r="CH103" s="28">
        <f t="shared" si="80"/>
        <v>0</v>
      </c>
    </row>
    <row r="104" spans="1:86" x14ac:dyDescent="0.2">
      <c r="A104" s="66"/>
      <c r="B104" s="66"/>
      <c r="C104" s="66" t="s">
        <v>145</v>
      </c>
      <c r="D104" s="68" t="s">
        <v>140</v>
      </c>
      <c r="E104" s="68"/>
      <c r="F104" s="16"/>
      <c r="G104" s="16"/>
      <c r="H104" s="16"/>
      <c r="I104" s="16">
        <v>1</v>
      </c>
      <c r="J104" s="17">
        <f t="shared" si="45"/>
        <v>0</v>
      </c>
      <c r="K104" s="16">
        <v>4</v>
      </c>
      <c r="L104" s="17">
        <f t="shared" si="46"/>
        <v>0</v>
      </c>
      <c r="M104" s="16">
        <v>0</v>
      </c>
      <c r="N104" s="17">
        <f t="shared" si="47"/>
        <v>0</v>
      </c>
      <c r="O104" s="16">
        <v>0</v>
      </c>
      <c r="P104" s="17">
        <f t="shared" si="48"/>
        <v>0</v>
      </c>
      <c r="Q104" s="16">
        <v>0</v>
      </c>
      <c r="R104" s="17">
        <f t="shared" si="49"/>
        <v>0</v>
      </c>
      <c r="S104" s="16">
        <v>0</v>
      </c>
      <c r="T104" s="17">
        <f t="shared" si="50"/>
        <v>0</v>
      </c>
      <c r="U104" s="16">
        <f t="shared" si="42"/>
        <v>5</v>
      </c>
      <c r="V104" s="17">
        <f t="shared" si="42"/>
        <v>0</v>
      </c>
      <c r="W104" s="16">
        <v>0</v>
      </c>
      <c r="X104" s="17">
        <f t="shared" si="51"/>
        <v>0</v>
      </c>
      <c r="Y104" s="17">
        <v>0</v>
      </c>
      <c r="Z104" s="17">
        <f t="shared" si="52"/>
        <v>0</v>
      </c>
      <c r="AA104" s="17">
        <v>0</v>
      </c>
      <c r="AB104" s="17">
        <f t="shared" si="53"/>
        <v>0</v>
      </c>
      <c r="AC104" s="17">
        <v>0</v>
      </c>
      <c r="AD104" s="17">
        <f t="shared" si="54"/>
        <v>0</v>
      </c>
      <c r="AE104" s="17">
        <v>0</v>
      </c>
      <c r="AF104" s="17">
        <f t="shared" si="55"/>
        <v>0</v>
      </c>
      <c r="AG104" s="17">
        <v>0</v>
      </c>
      <c r="AH104" s="17">
        <f t="shared" si="56"/>
        <v>0</v>
      </c>
      <c r="AI104" s="17">
        <v>0</v>
      </c>
      <c r="AJ104" s="17">
        <f t="shared" si="57"/>
        <v>0</v>
      </c>
      <c r="AK104" s="17">
        <v>0</v>
      </c>
      <c r="AL104" s="17">
        <f t="shared" si="58"/>
        <v>0</v>
      </c>
      <c r="AM104" s="17">
        <v>0</v>
      </c>
      <c r="AN104" s="17">
        <f t="shared" si="59"/>
        <v>0</v>
      </c>
      <c r="AO104" s="17">
        <v>0</v>
      </c>
      <c r="AP104" s="17">
        <f t="shared" si="60"/>
        <v>0</v>
      </c>
      <c r="AQ104" s="17">
        <v>0</v>
      </c>
      <c r="AR104" s="17">
        <f t="shared" si="61"/>
        <v>0</v>
      </c>
      <c r="AS104" s="17">
        <v>0</v>
      </c>
      <c r="AT104" s="17">
        <f t="shared" si="62"/>
        <v>0</v>
      </c>
      <c r="AU104" s="17">
        <f t="shared" si="43"/>
        <v>0</v>
      </c>
      <c r="AV104" s="17">
        <f t="shared" si="43"/>
        <v>0</v>
      </c>
      <c r="AW104" s="18">
        <v>0</v>
      </c>
      <c r="AX104" s="18">
        <f t="shared" si="63"/>
        <v>0</v>
      </c>
      <c r="AY104" s="18">
        <v>0</v>
      </c>
      <c r="AZ104" s="18">
        <f t="shared" si="64"/>
        <v>0</v>
      </c>
      <c r="BA104" s="18">
        <v>0</v>
      </c>
      <c r="BB104" s="18">
        <f t="shared" si="65"/>
        <v>0</v>
      </c>
      <c r="BC104" s="18">
        <v>0</v>
      </c>
      <c r="BD104" s="18">
        <f t="shared" si="66"/>
        <v>0</v>
      </c>
      <c r="BE104" s="18">
        <v>0</v>
      </c>
      <c r="BF104" s="18">
        <f t="shared" si="67"/>
        <v>0</v>
      </c>
      <c r="BG104" s="18">
        <v>0</v>
      </c>
      <c r="BH104" s="18">
        <f t="shared" si="68"/>
        <v>0</v>
      </c>
      <c r="BI104" s="18">
        <v>0</v>
      </c>
      <c r="BJ104" s="18">
        <f t="shared" si="69"/>
        <v>0</v>
      </c>
      <c r="BK104" s="18">
        <v>0</v>
      </c>
      <c r="BL104" s="18">
        <f t="shared" si="70"/>
        <v>0</v>
      </c>
      <c r="BM104" s="18">
        <v>0</v>
      </c>
      <c r="BN104" s="18">
        <f t="shared" si="71"/>
        <v>0</v>
      </c>
      <c r="BO104" s="18">
        <v>0</v>
      </c>
      <c r="BP104" s="18">
        <f t="shared" si="72"/>
        <v>0</v>
      </c>
      <c r="BQ104" s="18">
        <v>0</v>
      </c>
      <c r="BR104" s="18">
        <f t="shared" si="73"/>
        <v>0</v>
      </c>
      <c r="BS104" s="18">
        <v>0</v>
      </c>
      <c r="BT104" s="18">
        <f t="shared" si="74"/>
        <v>0</v>
      </c>
      <c r="BU104" s="18">
        <v>0</v>
      </c>
      <c r="BV104" s="18">
        <f t="shared" si="75"/>
        <v>0</v>
      </c>
      <c r="BW104" s="18">
        <v>0</v>
      </c>
      <c r="BX104" s="18">
        <f t="shared" si="76"/>
        <v>0</v>
      </c>
      <c r="BY104" s="18">
        <v>0</v>
      </c>
      <c r="BZ104" s="18">
        <f t="shared" si="77"/>
        <v>0</v>
      </c>
      <c r="CA104" s="18">
        <v>0</v>
      </c>
      <c r="CB104" s="18">
        <f t="shared" si="78"/>
        <v>0</v>
      </c>
      <c r="CC104" s="18">
        <v>0</v>
      </c>
      <c r="CD104" s="18">
        <f t="shared" si="79"/>
        <v>0</v>
      </c>
      <c r="CE104" s="17">
        <f t="shared" si="81"/>
        <v>0</v>
      </c>
      <c r="CF104" s="17">
        <f t="shared" si="81"/>
        <v>0</v>
      </c>
      <c r="CG104" s="17">
        <f t="shared" si="80"/>
        <v>5</v>
      </c>
      <c r="CH104" s="28">
        <f t="shared" si="80"/>
        <v>0</v>
      </c>
    </row>
    <row r="105" spans="1:86" ht="25.5" x14ac:dyDescent="0.2">
      <c r="A105" s="66"/>
      <c r="B105" s="66"/>
      <c r="C105" s="66"/>
      <c r="D105" s="20" t="s">
        <v>146</v>
      </c>
      <c r="E105" s="21" t="s">
        <v>141</v>
      </c>
      <c r="F105" s="32">
        <v>184669</v>
      </c>
      <c r="G105" s="32">
        <v>223671</v>
      </c>
      <c r="H105" s="32">
        <v>231601</v>
      </c>
      <c r="I105" s="16">
        <v>0</v>
      </c>
      <c r="J105" s="17">
        <f t="shared" si="45"/>
        <v>0</v>
      </c>
      <c r="K105" s="16">
        <v>40</v>
      </c>
      <c r="L105" s="17">
        <f t="shared" si="46"/>
        <v>7386760</v>
      </c>
      <c r="M105" s="16">
        <v>0</v>
      </c>
      <c r="N105" s="17">
        <f t="shared" si="47"/>
        <v>0</v>
      </c>
      <c r="O105" s="16">
        <v>0</v>
      </c>
      <c r="P105" s="17">
        <f t="shared" si="48"/>
        <v>0</v>
      </c>
      <c r="Q105" s="16">
        <v>0</v>
      </c>
      <c r="R105" s="17">
        <f t="shared" si="49"/>
        <v>0</v>
      </c>
      <c r="S105" s="16">
        <v>0</v>
      </c>
      <c r="T105" s="17">
        <f t="shared" si="50"/>
        <v>0</v>
      </c>
      <c r="U105" s="16">
        <f t="shared" si="42"/>
        <v>40</v>
      </c>
      <c r="V105" s="17">
        <f t="shared" si="42"/>
        <v>7386760</v>
      </c>
      <c r="W105" s="16">
        <v>0</v>
      </c>
      <c r="X105" s="17">
        <f t="shared" si="51"/>
        <v>0</v>
      </c>
      <c r="Y105" s="17">
        <v>0</v>
      </c>
      <c r="Z105" s="17">
        <f t="shared" si="52"/>
        <v>0</v>
      </c>
      <c r="AA105" s="17">
        <v>0</v>
      </c>
      <c r="AB105" s="17">
        <f t="shared" si="53"/>
        <v>0</v>
      </c>
      <c r="AC105" s="17">
        <v>0</v>
      </c>
      <c r="AD105" s="17">
        <f t="shared" si="54"/>
        <v>0</v>
      </c>
      <c r="AE105" s="17">
        <v>0</v>
      </c>
      <c r="AF105" s="17">
        <f t="shared" si="55"/>
        <v>0</v>
      </c>
      <c r="AG105" s="17">
        <v>0</v>
      </c>
      <c r="AH105" s="17">
        <f t="shared" si="56"/>
        <v>0</v>
      </c>
      <c r="AI105" s="17">
        <v>0</v>
      </c>
      <c r="AJ105" s="17">
        <f t="shared" si="57"/>
        <v>0</v>
      </c>
      <c r="AK105" s="17">
        <v>0</v>
      </c>
      <c r="AL105" s="17">
        <f t="shared" si="58"/>
        <v>0</v>
      </c>
      <c r="AM105" s="17">
        <v>0</v>
      </c>
      <c r="AN105" s="17">
        <f t="shared" si="59"/>
        <v>0</v>
      </c>
      <c r="AO105" s="17">
        <v>0</v>
      </c>
      <c r="AP105" s="17">
        <f t="shared" si="60"/>
        <v>0</v>
      </c>
      <c r="AQ105" s="17">
        <v>0</v>
      </c>
      <c r="AR105" s="17">
        <f t="shared" si="61"/>
        <v>0</v>
      </c>
      <c r="AS105" s="17">
        <v>0</v>
      </c>
      <c r="AT105" s="17">
        <f t="shared" si="62"/>
        <v>0</v>
      </c>
      <c r="AU105" s="17">
        <f t="shared" si="43"/>
        <v>0</v>
      </c>
      <c r="AV105" s="17">
        <f t="shared" si="43"/>
        <v>0</v>
      </c>
      <c r="AW105" s="18">
        <v>0</v>
      </c>
      <c r="AX105" s="18">
        <f t="shared" si="63"/>
        <v>0</v>
      </c>
      <c r="AY105" s="18">
        <v>0</v>
      </c>
      <c r="AZ105" s="18">
        <f t="shared" si="64"/>
        <v>0</v>
      </c>
      <c r="BA105" s="18">
        <v>0</v>
      </c>
      <c r="BB105" s="18">
        <f t="shared" si="65"/>
        <v>0</v>
      </c>
      <c r="BC105" s="18">
        <v>0</v>
      </c>
      <c r="BD105" s="18">
        <f t="shared" si="66"/>
        <v>0</v>
      </c>
      <c r="BE105" s="18">
        <v>0</v>
      </c>
      <c r="BF105" s="18">
        <f t="shared" si="67"/>
        <v>0</v>
      </c>
      <c r="BG105" s="18">
        <v>0</v>
      </c>
      <c r="BH105" s="18">
        <f t="shared" si="68"/>
        <v>0</v>
      </c>
      <c r="BI105" s="18">
        <v>0</v>
      </c>
      <c r="BJ105" s="18">
        <f t="shared" si="69"/>
        <v>0</v>
      </c>
      <c r="BK105" s="18">
        <v>0</v>
      </c>
      <c r="BL105" s="18">
        <f t="shared" si="70"/>
        <v>0</v>
      </c>
      <c r="BM105" s="18">
        <v>0</v>
      </c>
      <c r="BN105" s="18">
        <f t="shared" si="71"/>
        <v>0</v>
      </c>
      <c r="BO105" s="18">
        <v>0</v>
      </c>
      <c r="BP105" s="18">
        <f t="shared" si="72"/>
        <v>0</v>
      </c>
      <c r="BQ105" s="18">
        <v>0</v>
      </c>
      <c r="BR105" s="18">
        <f t="shared" si="73"/>
        <v>0</v>
      </c>
      <c r="BS105" s="18">
        <v>0</v>
      </c>
      <c r="BT105" s="18">
        <f t="shared" si="74"/>
        <v>0</v>
      </c>
      <c r="BU105" s="18">
        <v>0</v>
      </c>
      <c r="BV105" s="18">
        <f t="shared" si="75"/>
        <v>0</v>
      </c>
      <c r="BW105" s="18">
        <v>0</v>
      </c>
      <c r="BX105" s="18">
        <f t="shared" si="76"/>
        <v>0</v>
      </c>
      <c r="BY105" s="18">
        <v>0</v>
      </c>
      <c r="BZ105" s="18">
        <f t="shared" si="77"/>
        <v>0</v>
      </c>
      <c r="CA105" s="18">
        <v>0</v>
      </c>
      <c r="CB105" s="18">
        <f t="shared" si="78"/>
        <v>0</v>
      </c>
      <c r="CC105" s="18">
        <v>0</v>
      </c>
      <c r="CD105" s="18">
        <f t="shared" si="79"/>
        <v>0</v>
      </c>
      <c r="CE105" s="17">
        <f t="shared" si="81"/>
        <v>0</v>
      </c>
      <c r="CF105" s="17">
        <f t="shared" si="81"/>
        <v>0</v>
      </c>
      <c r="CG105" s="17">
        <f t="shared" si="80"/>
        <v>40</v>
      </c>
      <c r="CH105" s="28">
        <f t="shared" si="80"/>
        <v>7386760</v>
      </c>
    </row>
    <row r="106" spans="1:86" ht="38.25" x14ac:dyDescent="0.2">
      <c r="A106" s="66"/>
      <c r="B106" s="66"/>
      <c r="C106" s="66"/>
      <c r="D106" s="20" t="s">
        <v>147</v>
      </c>
      <c r="E106" s="21" t="s">
        <v>141</v>
      </c>
      <c r="F106" s="32">
        <v>192017</v>
      </c>
      <c r="G106" s="32">
        <v>232897</v>
      </c>
      <c r="H106" s="32">
        <v>240825</v>
      </c>
      <c r="I106" s="16">
        <v>7</v>
      </c>
      <c r="J106" s="17">
        <f t="shared" si="45"/>
        <v>1344119</v>
      </c>
      <c r="K106" s="16">
        <v>9</v>
      </c>
      <c r="L106" s="17">
        <f t="shared" si="46"/>
        <v>1728153</v>
      </c>
      <c r="M106" s="16">
        <v>0</v>
      </c>
      <c r="N106" s="17">
        <f t="shared" si="47"/>
        <v>0</v>
      </c>
      <c r="O106" s="16">
        <v>0</v>
      </c>
      <c r="P106" s="17">
        <f t="shared" si="48"/>
        <v>0</v>
      </c>
      <c r="Q106" s="16">
        <v>0</v>
      </c>
      <c r="R106" s="17">
        <f t="shared" si="49"/>
        <v>0</v>
      </c>
      <c r="S106" s="16">
        <v>0</v>
      </c>
      <c r="T106" s="17">
        <f t="shared" si="50"/>
        <v>0</v>
      </c>
      <c r="U106" s="16">
        <f t="shared" si="42"/>
        <v>16</v>
      </c>
      <c r="V106" s="17">
        <f t="shared" si="42"/>
        <v>3072272</v>
      </c>
      <c r="W106" s="16">
        <v>0</v>
      </c>
      <c r="X106" s="17">
        <f t="shared" si="51"/>
        <v>0</v>
      </c>
      <c r="Y106" s="17">
        <v>0</v>
      </c>
      <c r="Z106" s="17">
        <f t="shared" si="52"/>
        <v>0</v>
      </c>
      <c r="AA106" s="17">
        <v>0</v>
      </c>
      <c r="AB106" s="17">
        <f t="shared" si="53"/>
        <v>0</v>
      </c>
      <c r="AC106" s="17">
        <v>0</v>
      </c>
      <c r="AD106" s="17">
        <f t="shared" si="54"/>
        <v>0</v>
      </c>
      <c r="AE106" s="17">
        <v>0</v>
      </c>
      <c r="AF106" s="17">
        <f t="shared" si="55"/>
        <v>0</v>
      </c>
      <c r="AG106" s="17">
        <v>0</v>
      </c>
      <c r="AH106" s="17">
        <f t="shared" si="56"/>
        <v>0</v>
      </c>
      <c r="AI106" s="17">
        <v>0</v>
      </c>
      <c r="AJ106" s="17">
        <f t="shared" si="57"/>
        <v>0</v>
      </c>
      <c r="AK106" s="17">
        <v>0</v>
      </c>
      <c r="AL106" s="17">
        <f t="shared" si="58"/>
        <v>0</v>
      </c>
      <c r="AM106" s="17">
        <v>0</v>
      </c>
      <c r="AN106" s="17">
        <f t="shared" si="59"/>
        <v>0</v>
      </c>
      <c r="AO106" s="17">
        <v>0</v>
      </c>
      <c r="AP106" s="17">
        <f t="shared" si="60"/>
        <v>0</v>
      </c>
      <c r="AQ106" s="17">
        <v>0</v>
      </c>
      <c r="AR106" s="17">
        <f t="shared" si="61"/>
        <v>0</v>
      </c>
      <c r="AS106" s="17">
        <v>0</v>
      </c>
      <c r="AT106" s="17">
        <f t="shared" si="62"/>
        <v>0</v>
      </c>
      <c r="AU106" s="17">
        <f t="shared" si="43"/>
        <v>0</v>
      </c>
      <c r="AV106" s="17">
        <f t="shared" si="43"/>
        <v>0</v>
      </c>
      <c r="AW106" s="18">
        <v>0</v>
      </c>
      <c r="AX106" s="18">
        <f t="shared" si="63"/>
        <v>0</v>
      </c>
      <c r="AY106" s="18">
        <v>0</v>
      </c>
      <c r="AZ106" s="18">
        <f t="shared" si="64"/>
        <v>0</v>
      </c>
      <c r="BA106" s="18">
        <v>0</v>
      </c>
      <c r="BB106" s="18">
        <f t="shared" si="65"/>
        <v>0</v>
      </c>
      <c r="BC106" s="18">
        <v>0</v>
      </c>
      <c r="BD106" s="18">
        <f t="shared" si="66"/>
        <v>0</v>
      </c>
      <c r="BE106" s="18">
        <v>0</v>
      </c>
      <c r="BF106" s="18">
        <f t="shared" si="67"/>
        <v>0</v>
      </c>
      <c r="BG106" s="18">
        <v>0</v>
      </c>
      <c r="BH106" s="18">
        <f t="shared" si="68"/>
        <v>0</v>
      </c>
      <c r="BI106" s="18">
        <v>0</v>
      </c>
      <c r="BJ106" s="18">
        <f t="shared" si="69"/>
        <v>0</v>
      </c>
      <c r="BK106" s="18">
        <v>0</v>
      </c>
      <c r="BL106" s="18">
        <f t="shared" si="70"/>
        <v>0</v>
      </c>
      <c r="BM106" s="18">
        <v>0</v>
      </c>
      <c r="BN106" s="18">
        <f t="shared" si="71"/>
        <v>0</v>
      </c>
      <c r="BO106" s="18">
        <v>0</v>
      </c>
      <c r="BP106" s="18">
        <f t="shared" si="72"/>
        <v>0</v>
      </c>
      <c r="BQ106" s="18">
        <v>0</v>
      </c>
      <c r="BR106" s="18">
        <f t="shared" si="73"/>
        <v>0</v>
      </c>
      <c r="BS106" s="18">
        <v>0</v>
      </c>
      <c r="BT106" s="18">
        <f t="shared" si="74"/>
        <v>0</v>
      </c>
      <c r="BU106" s="18">
        <v>0</v>
      </c>
      <c r="BV106" s="18">
        <f t="shared" si="75"/>
        <v>0</v>
      </c>
      <c r="BW106" s="18">
        <v>0</v>
      </c>
      <c r="BX106" s="18">
        <f t="shared" si="76"/>
        <v>0</v>
      </c>
      <c r="BY106" s="18">
        <v>0</v>
      </c>
      <c r="BZ106" s="18">
        <f t="shared" si="77"/>
        <v>0</v>
      </c>
      <c r="CA106" s="18">
        <v>0</v>
      </c>
      <c r="CB106" s="18">
        <f t="shared" si="78"/>
        <v>0</v>
      </c>
      <c r="CC106" s="18">
        <v>0</v>
      </c>
      <c r="CD106" s="18">
        <f t="shared" si="79"/>
        <v>0</v>
      </c>
      <c r="CE106" s="17">
        <f t="shared" si="81"/>
        <v>0</v>
      </c>
      <c r="CF106" s="17">
        <f t="shared" si="81"/>
        <v>0</v>
      </c>
      <c r="CG106" s="17">
        <f t="shared" si="80"/>
        <v>16</v>
      </c>
      <c r="CH106" s="28">
        <f t="shared" si="80"/>
        <v>3072272</v>
      </c>
    </row>
    <row r="107" spans="1:86" ht="51" x14ac:dyDescent="0.2">
      <c r="A107" s="66"/>
      <c r="B107" s="66"/>
      <c r="C107" s="66"/>
      <c r="D107" s="20" t="s">
        <v>148</v>
      </c>
      <c r="E107" s="21" t="s">
        <v>141</v>
      </c>
      <c r="F107" s="32">
        <v>232905</v>
      </c>
      <c r="G107" s="32">
        <v>283951</v>
      </c>
      <c r="H107" s="32">
        <v>291906</v>
      </c>
      <c r="I107" s="16">
        <v>2</v>
      </c>
      <c r="J107" s="17">
        <f t="shared" si="45"/>
        <v>465810</v>
      </c>
      <c r="K107" s="16">
        <v>0</v>
      </c>
      <c r="L107" s="17">
        <f t="shared" si="46"/>
        <v>0</v>
      </c>
      <c r="M107" s="16">
        <v>0</v>
      </c>
      <c r="N107" s="17">
        <f t="shared" si="47"/>
        <v>0</v>
      </c>
      <c r="O107" s="16">
        <v>0</v>
      </c>
      <c r="P107" s="17">
        <f t="shared" si="48"/>
        <v>0</v>
      </c>
      <c r="Q107" s="16">
        <v>0</v>
      </c>
      <c r="R107" s="17">
        <f t="shared" si="49"/>
        <v>0</v>
      </c>
      <c r="S107" s="16">
        <v>0</v>
      </c>
      <c r="T107" s="17">
        <f t="shared" si="50"/>
        <v>0</v>
      </c>
      <c r="U107" s="16">
        <f t="shared" si="42"/>
        <v>2</v>
      </c>
      <c r="V107" s="17">
        <f t="shared" si="42"/>
        <v>465810</v>
      </c>
      <c r="W107" s="16">
        <v>0</v>
      </c>
      <c r="X107" s="17">
        <f t="shared" si="51"/>
        <v>0</v>
      </c>
      <c r="Y107" s="17">
        <v>0</v>
      </c>
      <c r="Z107" s="17">
        <f t="shared" si="52"/>
        <v>0</v>
      </c>
      <c r="AA107" s="17">
        <v>0</v>
      </c>
      <c r="AB107" s="17">
        <f t="shared" si="53"/>
        <v>0</v>
      </c>
      <c r="AC107" s="17">
        <v>0</v>
      </c>
      <c r="AD107" s="17">
        <f t="shared" si="54"/>
        <v>0</v>
      </c>
      <c r="AE107" s="17">
        <v>0</v>
      </c>
      <c r="AF107" s="17">
        <f t="shared" si="55"/>
        <v>0</v>
      </c>
      <c r="AG107" s="17">
        <v>0</v>
      </c>
      <c r="AH107" s="17">
        <f t="shared" si="56"/>
        <v>0</v>
      </c>
      <c r="AI107" s="17">
        <v>0</v>
      </c>
      <c r="AJ107" s="17">
        <f t="shared" si="57"/>
        <v>0</v>
      </c>
      <c r="AK107" s="17">
        <v>0</v>
      </c>
      <c r="AL107" s="17">
        <f t="shared" si="58"/>
        <v>0</v>
      </c>
      <c r="AM107" s="17">
        <v>0</v>
      </c>
      <c r="AN107" s="17">
        <f t="shared" si="59"/>
        <v>0</v>
      </c>
      <c r="AO107" s="17">
        <v>0</v>
      </c>
      <c r="AP107" s="17">
        <f t="shared" si="60"/>
        <v>0</v>
      </c>
      <c r="AQ107" s="17">
        <v>0</v>
      </c>
      <c r="AR107" s="17">
        <f t="shared" si="61"/>
        <v>0</v>
      </c>
      <c r="AS107" s="17">
        <v>0</v>
      </c>
      <c r="AT107" s="17">
        <f t="shared" si="62"/>
        <v>0</v>
      </c>
      <c r="AU107" s="17">
        <f t="shared" si="43"/>
        <v>0</v>
      </c>
      <c r="AV107" s="17">
        <f t="shared" si="43"/>
        <v>0</v>
      </c>
      <c r="AW107" s="18">
        <v>0</v>
      </c>
      <c r="AX107" s="18">
        <f t="shared" si="63"/>
        <v>0</v>
      </c>
      <c r="AY107" s="18">
        <v>0</v>
      </c>
      <c r="AZ107" s="18">
        <f t="shared" si="64"/>
        <v>0</v>
      </c>
      <c r="BA107" s="18">
        <v>0</v>
      </c>
      <c r="BB107" s="18">
        <f t="shared" si="65"/>
        <v>0</v>
      </c>
      <c r="BC107" s="18">
        <v>0</v>
      </c>
      <c r="BD107" s="18">
        <f t="shared" si="66"/>
        <v>0</v>
      </c>
      <c r="BE107" s="18">
        <v>0</v>
      </c>
      <c r="BF107" s="18">
        <f t="shared" si="67"/>
        <v>0</v>
      </c>
      <c r="BG107" s="18">
        <v>0</v>
      </c>
      <c r="BH107" s="18">
        <f t="shared" si="68"/>
        <v>0</v>
      </c>
      <c r="BI107" s="18">
        <v>0</v>
      </c>
      <c r="BJ107" s="18">
        <f t="shared" si="69"/>
        <v>0</v>
      </c>
      <c r="BK107" s="18">
        <v>0</v>
      </c>
      <c r="BL107" s="18">
        <f t="shared" si="70"/>
        <v>0</v>
      </c>
      <c r="BM107" s="18">
        <v>0</v>
      </c>
      <c r="BN107" s="18">
        <f t="shared" si="71"/>
        <v>0</v>
      </c>
      <c r="BO107" s="18">
        <v>0</v>
      </c>
      <c r="BP107" s="18">
        <f t="shared" si="72"/>
        <v>0</v>
      </c>
      <c r="BQ107" s="18">
        <v>0</v>
      </c>
      <c r="BR107" s="18">
        <f t="shared" si="73"/>
        <v>0</v>
      </c>
      <c r="BS107" s="18">
        <v>0</v>
      </c>
      <c r="BT107" s="18">
        <f t="shared" si="74"/>
        <v>0</v>
      </c>
      <c r="BU107" s="18">
        <v>0</v>
      </c>
      <c r="BV107" s="18">
        <f t="shared" si="75"/>
        <v>0</v>
      </c>
      <c r="BW107" s="18">
        <v>0</v>
      </c>
      <c r="BX107" s="18">
        <f t="shared" si="76"/>
        <v>0</v>
      </c>
      <c r="BY107" s="18">
        <v>0</v>
      </c>
      <c r="BZ107" s="18">
        <f t="shared" si="77"/>
        <v>0</v>
      </c>
      <c r="CA107" s="18">
        <v>0</v>
      </c>
      <c r="CB107" s="18">
        <f t="shared" si="78"/>
        <v>0</v>
      </c>
      <c r="CC107" s="18">
        <v>0</v>
      </c>
      <c r="CD107" s="18">
        <f t="shared" si="79"/>
        <v>0</v>
      </c>
      <c r="CE107" s="17">
        <f t="shared" si="81"/>
        <v>0</v>
      </c>
      <c r="CF107" s="17">
        <f t="shared" si="81"/>
        <v>0</v>
      </c>
      <c r="CG107" s="17">
        <f t="shared" si="80"/>
        <v>2</v>
      </c>
      <c r="CH107" s="28">
        <f t="shared" si="80"/>
        <v>465810</v>
      </c>
    </row>
    <row r="108" spans="1:86" x14ac:dyDescent="0.2">
      <c r="A108" s="66"/>
      <c r="B108" s="66"/>
      <c r="C108" s="66"/>
      <c r="D108" s="20" t="s">
        <v>149</v>
      </c>
      <c r="E108" s="21" t="s">
        <v>141</v>
      </c>
      <c r="F108" s="32">
        <v>354845</v>
      </c>
      <c r="G108" s="32">
        <v>436787</v>
      </c>
      <c r="H108" s="32">
        <v>444642</v>
      </c>
      <c r="I108" s="16">
        <v>1</v>
      </c>
      <c r="J108" s="17">
        <f t="shared" si="45"/>
        <v>354845</v>
      </c>
      <c r="K108" s="16">
        <v>6</v>
      </c>
      <c r="L108" s="17">
        <f t="shared" si="46"/>
        <v>2129070</v>
      </c>
      <c r="M108" s="16">
        <v>0</v>
      </c>
      <c r="N108" s="17">
        <f t="shared" si="47"/>
        <v>0</v>
      </c>
      <c r="O108" s="16">
        <v>0</v>
      </c>
      <c r="P108" s="17">
        <f t="shared" si="48"/>
        <v>0</v>
      </c>
      <c r="Q108" s="16">
        <v>0</v>
      </c>
      <c r="R108" s="17">
        <f t="shared" si="49"/>
        <v>0</v>
      </c>
      <c r="S108" s="16">
        <v>0</v>
      </c>
      <c r="T108" s="17">
        <f t="shared" si="50"/>
        <v>0</v>
      </c>
      <c r="U108" s="16">
        <f t="shared" si="42"/>
        <v>7</v>
      </c>
      <c r="V108" s="17">
        <f t="shared" si="42"/>
        <v>2483915</v>
      </c>
      <c r="W108" s="16">
        <v>0</v>
      </c>
      <c r="X108" s="17">
        <f t="shared" si="51"/>
        <v>0</v>
      </c>
      <c r="Y108" s="17">
        <v>0</v>
      </c>
      <c r="Z108" s="17">
        <f t="shared" si="52"/>
        <v>0</v>
      </c>
      <c r="AA108" s="17">
        <v>0</v>
      </c>
      <c r="AB108" s="17">
        <f t="shared" si="53"/>
        <v>0</v>
      </c>
      <c r="AC108" s="17">
        <v>0</v>
      </c>
      <c r="AD108" s="17">
        <f t="shared" si="54"/>
        <v>0</v>
      </c>
      <c r="AE108" s="17">
        <v>0</v>
      </c>
      <c r="AF108" s="17">
        <f t="shared" si="55"/>
        <v>0</v>
      </c>
      <c r="AG108" s="17">
        <v>0</v>
      </c>
      <c r="AH108" s="17">
        <f t="shared" si="56"/>
        <v>0</v>
      </c>
      <c r="AI108" s="17">
        <v>0</v>
      </c>
      <c r="AJ108" s="17">
        <f t="shared" si="57"/>
        <v>0</v>
      </c>
      <c r="AK108" s="17">
        <v>0</v>
      </c>
      <c r="AL108" s="17">
        <f t="shared" si="58"/>
        <v>0</v>
      </c>
      <c r="AM108" s="17">
        <v>0</v>
      </c>
      <c r="AN108" s="17">
        <f t="shared" si="59"/>
        <v>0</v>
      </c>
      <c r="AO108" s="17">
        <v>0</v>
      </c>
      <c r="AP108" s="17">
        <f t="shared" si="60"/>
        <v>0</v>
      </c>
      <c r="AQ108" s="17">
        <v>0</v>
      </c>
      <c r="AR108" s="17">
        <f t="shared" si="61"/>
        <v>0</v>
      </c>
      <c r="AS108" s="17">
        <v>0</v>
      </c>
      <c r="AT108" s="17">
        <f t="shared" si="62"/>
        <v>0</v>
      </c>
      <c r="AU108" s="17">
        <f t="shared" si="43"/>
        <v>0</v>
      </c>
      <c r="AV108" s="17">
        <f t="shared" si="43"/>
        <v>0</v>
      </c>
      <c r="AW108" s="18">
        <v>0</v>
      </c>
      <c r="AX108" s="18">
        <f t="shared" si="63"/>
        <v>0</v>
      </c>
      <c r="AY108" s="18">
        <v>0</v>
      </c>
      <c r="AZ108" s="18">
        <f t="shared" si="64"/>
        <v>0</v>
      </c>
      <c r="BA108" s="18">
        <v>0</v>
      </c>
      <c r="BB108" s="18">
        <f t="shared" si="65"/>
        <v>0</v>
      </c>
      <c r="BC108" s="18">
        <v>0</v>
      </c>
      <c r="BD108" s="18">
        <f t="shared" si="66"/>
        <v>0</v>
      </c>
      <c r="BE108" s="18">
        <v>0</v>
      </c>
      <c r="BF108" s="18">
        <f t="shared" si="67"/>
        <v>0</v>
      </c>
      <c r="BG108" s="18">
        <v>0</v>
      </c>
      <c r="BH108" s="18">
        <f t="shared" si="68"/>
        <v>0</v>
      </c>
      <c r="BI108" s="18">
        <v>0</v>
      </c>
      <c r="BJ108" s="18">
        <f t="shared" si="69"/>
        <v>0</v>
      </c>
      <c r="BK108" s="18">
        <v>0</v>
      </c>
      <c r="BL108" s="18">
        <f t="shared" si="70"/>
        <v>0</v>
      </c>
      <c r="BM108" s="18">
        <v>0</v>
      </c>
      <c r="BN108" s="18">
        <f t="shared" si="71"/>
        <v>0</v>
      </c>
      <c r="BO108" s="18">
        <v>0</v>
      </c>
      <c r="BP108" s="18">
        <f t="shared" si="72"/>
        <v>0</v>
      </c>
      <c r="BQ108" s="18">
        <v>0</v>
      </c>
      <c r="BR108" s="18">
        <f t="shared" si="73"/>
        <v>0</v>
      </c>
      <c r="BS108" s="18">
        <v>0</v>
      </c>
      <c r="BT108" s="18">
        <f t="shared" si="74"/>
        <v>0</v>
      </c>
      <c r="BU108" s="18">
        <v>0</v>
      </c>
      <c r="BV108" s="18">
        <f t="shared" si="75"/>
        <v>0</v>
      </c>
      <c r="BW108" s="18">
        <v>0</v>
      </c>
      <c r="BX108" s="18">
        <f t="shared" si="76"/>
        <v>0</v>
      </c>
      <c r="BY108" s="18">
        <v>0</v>
      </c>
      <c r="BZ108" s="18">
        <f t="shared" si="77"/>
        <v>0</v>
      </c>
      <c r="CA108" s="18">
        <v>0</v>
      </c>
      <c r="CB108" s="18">
        <f t="shared" si="78"/>
        <v>0</v>
      </c>
      <c r="CC108" s="18">
        <v>0</v>
      </c>
      <c r="CD108" s="18">
        <f t="shared" si="79"/>
        <v>0</v>
      </c>
      <c r="CE108" s="17">
        <f t="shared" si="81"/>
        <v>0</v>
      </c>
      <c r="CF108" s="17">
        <f t="shared" si="81"/>
        <v>0</v>
      </c>
      <c r="CG108" s="17">
        <f t="shared" si="80"/>
        <v>7</v>
      </c>
      <c r="CH108" s="28">
        <f t="shared" si="80"/>
        <v>2483915</v>
      </c>
    </row>
    <row r="109" spans="1:86" x14ac:dyDescent="0.2">
      <c r="A109" s="66"/>
      <c r="B109" s="66"/>
      <c r="C109" s="66"/>
      <c r="D109" s="20" t="s">
        <v>150</v>
      </c>
      <c r="E109" s="21" t="s">
        <v>141</v>
      </c>
      <c r="F109" s="32">
        <v>169250</v>
      </c>
      <c r="G109" s="32">
        <v>198010</v>
      </c>
      <c r="H109" s="32">
        <v>262568</v>
      </c>
      <c r="I109" s="16">
        <v>0</v>
      </c>
      <c r="J109" s="17">
        <f t="shared" si="45"/>
        <v>0</v>
      </c>
      <c r="K109" s="16">
        <v>0</v>
      </c>
      <c r="L109" s="17">
        <f t="shared" si="46"/>
        <v>0</v>
      </c>
      <c r="M109" s="16">
        <v>0</v>
      </c>
      <c r="N109" s="17">
        <f t="shared" si="47"/>
        <v>0</v>
      </c>
      <c r="O109" s="16">
        <v>0</v>
      </c>
      <c r="P109" s="17">
        <f t="shared" si="48"/>
        <v>0</v>
      </c>
      <c r="Q109" s="16">
        <v>0</v>
      </c>
      <c r="R109" s="17">
        <f t="shared" si="49"/>
        <v>0</v>
      </c>
      <c r="S109" s="16">
        <v>0</v>
      </c>
      <c r="T109" s="17">
        <f t="shared" si="50"/>
        <v>0</v>
      </c>
      <c r="U109" s="16">
        <f t="shared" si="42"/>
        <v>0</v>
      </c>
      <c r="V109" s="17">
        <f t="shared" si="42"/>
        <v>0</v>
      </c>
      <c r="W109" s="16">
        <v>0</v>
      </c>
      <c r="X109" s="17">
        <f t="shared" si="51"/>
        <v>0</v>
      </c>
      <c r="Y109" s="17">
        <v>0</v>
      </c>
      <c r="Z109" s="17">
        <f t="shared" si="52"/>
        <v>0</v>
      </c>
      <c r="AA109" s="17">
        <v>0</v>
      </c>
      <c r="AB109" s="17">
        <f t="shared" si="53"/>
        <v>0</v>
      </c>
      <c r="AC109" s="17">
        <v>0</v>
      </c>
      <c r="AD109" s="17">
        <f t="shared" si="54"/>
        <v>0</v>
      </c>
      <c r="AE109" s="17">
        <v>0</v>
      </c>
      <c r="AF109" s="17">
        <f t="shared" si="55"/>
        <v>0</v>
      </c>
      <c r="AG109" s="17">
        <v>0</v>
      </c>
      <c r="AH109" s="17">
        <f t="shared" si="56"/>
        <v>0</v>
      </c>
      <c r="AI109" s="17">
        <v>0</v>
      </c>
      <c r="AJ109" s="17">
        <f t="shared" si="57"/>
        <v>0</v>
      </c>
      <c r="AK109" s="17">
        <v>0</v>
      </c>
      <c r="AL109" s="17">
        <f t="shared" si="58"/>
        <v>0</v>
      </c>
      <c r="AM109" s="17">
        <v>0</v>
      </c>
      <c r="AN109" s="17">
        <f t="shared" si="59"/>
        <v>0</v>
      </c>
      <c r="AO109" s="17">
        <v>0</v>
      </c>
      <c r="AP109" s="17">
        <f t="shared" si="60"/>
        <v>0</v>
      </c>
      <c r="AQ109" s="17">
        <v>0</v>
      </c>
      <c r="AR109" s="17">
        <f t="shared" si="61"/>
        <v>0</v>
      </c>
      <c r="AS109" s="17">
        <v>0</v>
      </c>
      <c r="AT109" s="17">
        <f t="shared" si="62"/>
        <v>0</v>
      </c>
      <c r="AU109" s="17">
        <f t="shared" si="43"/>
        <v>0</v>
      </c>
      <c r="AV109" s="17">
        <f t="shared" si="43"/>
        <v>0</v>
      </c>
      <c r="AW109" s="18">
        <v>0</v>
      </c>
      <c r="AX109" s="18">
        <f t="shared" si="63"/>
        <v>0</v>
      </c>
      <c r="AY109" s="18">
        <v>0</v>
      </c>
      <c r="AZ109" s="18">
        <f t="shared" si="64"/>
        <v>0</v>
      </c>
      <c r="BA109" s="18">
        <v>0</v>
      </c>
      <c r="BB109" s="18">
        <f t="shared" si="65"/>
        <v>0</v>
      </c>
      <c r="BC109" s="18">
        <v>0</v>
      </c>
      <c r="BD109" s="18">
        <f t="shared" si="66"/>
        <v>0</v>
      </c>
      <c r="BE109" s="18">
        <v>0</v>
      </c>
      <c r="BF109" s="18">
        <f t="shared" si="67"/>
        <v>0</v>
      </c>
      <c r="BG109" s="18">
        <v>0</v>
      </c>
      <c r="BH109" s="18">
        <f t="shared" si="68"/>
        <v>0</v>
      </c>
      <c r="BI109" s="18">
        <v>0</v>
      </c>
      <c r="BJ109" s="18">
        <f t="shared" si="69"/>
        <v>0</v>
      </c>
      <c r="BK109" s="18">
        <v>0</v>
      </c>
      <c r="BL109" s="18">
        <f t="shared" si="70"/>
        <v>0</v>
      </c>
      <c r="BM109" s="18">
        <v>0</v>
      </c>
      <c r="BN109" s="18">
        <f t="shared" si="71"/>
        <v>0</v>
      </c>
      <c r="BO109" s="18">
        <v>0</v>
      </c>
      <c r="BP109" s="18">
        <f t="shared" si="72"/>
        <v>0</v>
      </c>
      <c r="BQ109" s="18">
        <v>0</v>
      </c>
      <c r="BR109" s="18">
        <f t="shared" si="73"/>
        <v>0</v>
      </c>
      <c r="BS109" s="18">
        <v>0</v>
      </c>
      <c r="BT109" s="18">
        <f t="shared" si="74"/>
        <v>0</v>
      </c>
      <c r="BU109" s="18">
        <v>0</v>
      </c>
      <c r="BV109" s="18">
        <f t="shared" si="75"/>
        <v>0</v>
      </c>
      <c r="BW109" s="18">
        <v>0</v>
      </c>
      <c r="BX109" s="18">
        <f t="shared" si="76"/>
        <v>0</v>
      </c>
      <c r="BY109" s="18">
        <v>0</v>
      </c>
      <c r="BZ109" s="18">
        <f t="shared" si="77"/>
        <v>0</v>
      </c>
      <c r="CA109" s="18">
        <v>0</v>
      </c>
      <c r="CB109" s="18">
        <f t="shared" si="78"/>
        <v>0</v>
      </c>
      <c r="CC109" s="18">
        <v>0</v>
      </c>
      <c r="CD109" s="18">
        <f t="shared" si="79"/>
        <v>0</v>
      </c>
      <c r="CE109" s="17">
        <f t="shared" si="81"/>
        <v>0</v>
      </c>
      <c r="CF109" s="17">
        <f t="shared" si="81"/>
        <v>0</v>
      </c>
      <c r="CG109" s="17">
        <f t="shared" si="80"/>
        <v>0</v>
      </c>
      <c r="CH109" s="28">
        <f t="shared" si="80"/>
        <v>0</v>
      </c>
    </row>
    <row r="110" spans="1:86" x14ac:dyDescent="0.2">
      <c r="A110" s="66"/>
      <c r="B110" s="66"/>
      <c r="C110" s="66" t="s">
        <v>151</v>
      </c>
      <c r="D110" s="68" t="s">
        <v>140</v>
      </c>
      <c r="E110" s="68"/>
      <c r="F110" s="32"/>
      <c r="G110" s="32"/>
      <c r="H110" s="32"/>
      <c r="I110" s="16">
        <v>2</v>
      </c>
      <c r="J110" s="17">
        <f t="shared" si="45"/>
        <v>0</v>
      </c>
      <c r="K110" s="16">
        <v>0</v>
      </c>
      <c r="L110" s="17">
        <f t="shared" si="46"/>
        <v>0</v>
      </c>
      <c r="M110" s="16">
        <v>0</v>
      </c>
      <c r="N110" s="17">
        <f t="shared" si="47"/>
        <v>0</v>
      </c>
      <c r="O110" s="16">
        <v>0</v>
      </c>
      <c r="P110" s="17">
        <f t="shared" si="48"/>
        <v>0</v>
      </c>
      <c r="Q110" s="16">
        <v>0</v>
      </c>
      <c r="R110" s="17">
        <f t="shared" si="49"/>
        <v>0</v>
      </c>
      <c r="S110" s="16">
        <v>0</v>
      </c>
      <c r="T110" s="17">
        <f t="shared" si="50"/>
        <v>0</v>
      </c>
      <c r="U110" s="16">
        <f t="shared" si="42"/>
        <v>2</v>
      </c>
      <c r="V110" s="17">
        <f t="shared" si="42"/>
        <v>0</v>
      </c>
      <c r="W110" s="16">
        <v>0</v>
      </c>
      <c r="X110" s="17">
        <f t="shared" si="51"/>
        <v>0</v>
      </c>
      <c r="Y110" s="17">
        <v>0</v>
      </c>
      <c r="Z110" s="17">
        <f t="shared" si="52"/>
        <v>0</v>
      </c>
      <c r="AA110" s="17">
        <v>0</v>
      </c>
      <c r="AB110" s="17">
        <f t="shared" si="53"/>
        <v>0</v>
      </c>
      <c r="AC110" s="17">
        <v>0</v>
      </c>
      <c r="AD110" s="17">
        <f t="shared" si="54"/>
        <v>0</v>
      </c>
      <c r="AE110" s="17">
        <v>0</v>
      </c>
      <c r="AF110" s="17">
        <f t="shared" si="55"/>
        <v>0</v>
      </c>
      <c r="AG110" s="17">
        <v>0</v>
      </c>
      <c r="AH110" s="17">
        <f t="shared" si="56"/>
        <v>0</v>
      </c>
      <c r="AI110" s="17">
        <v>0</v>
      </c>
      <c r="AJ110" s="17">
        <f t="shared" si="57"/>
        <v>0</v>
      </c>
      <c r="AK110" s="17">
        <v>0</v>
      </c>
      <c r="AL110" s="17">
        <f t="shared" si="58"/>
        <v>0</v>
      </c>
      <c r="AM110" s="17">
        <v>0</v>
      </c>
      <c r="AN110" s="17">
        <f t="shared" si="59"/>
        <v>0</v>
      </c>
      <c r="AO110" s="17">
        <v>0</v>
      </c>
      <c r="AP110" s="17">
        <f t="shared" si="60"/>
        <v>0</v>
      </c>
      <c r="AQ110" s="17">
        <v>0</v>
      </c>
      <c r="AR110" s="17">
        <f t="shared" si="61"/>
        <v>0</v>
      </c>
      <c r="AS110" s="17">
        <v>0</v>
      </c>
      <c r="AT110" s="17">
        <f t="shared" si="62"/>
        <v>0</v>
      </c>
      <c r="AU110" s="17">
        <f t="shared" si="43"/>
        <v>0</v>
      </c>
      <c r="AV110" s="17">
        <f t="shared" si="43"/>
        <v>0</v>
      </c>
      <c r="AW110" s="18">
        <v>0</v>
      </c>
      <c r="AX110" s="18">
        <f t="shared" si="63"/>
        <v>0</v>
      </c>
      <c r="AY110" s="18">
        <v>0</v>
      </c>
      <c r="AZ110" s="18">
        <f t="shared" si="64"/>
        <v>0</v>
      </c>
      <c r="BA110" s="18">
        <v>0</v>
      </c>
      <c r="BB110" s="18">
        <f t="shared" si="65"/>
        <v>0</v>
      </c>
      <c r="BC110" s="18">
        <v>0</v>
      </c>
      <c r="BD110" s="18">
        <f t="shared" si="66"/>
        <v>0</v>
      </c>
      <c r="BE110" s="18">
        <v>0</v>
      </c>
      <c r="BF110" s="18">
        <f t="shared" si="67"/>
        <v>0</v>
      </c>
      <c r="BG110" s="18">
        <v>0</v>
      </c>
      <c r="BH110" s="18">
        <f t="shared" si="68"/>
        <v>0</v>
      </c>
      <c r="BI110" s="18">
        <v>0</v>
      </c>
      <c r="BJ110" s="18">
        <f t="shared" si="69"/>
        <v>0</v>
      </c>
      <c r="BK110" s="18">
        <v>0</v>
      </c>
      <c r="BL110" s="18">
        <f t="shared" si="70"/>
        <v>0</v>
      </c>
      <c r="BM110" s="18">
        <v>0</v>
      </c>
      <c r="BN110" s="18">
        <f t="shared" si="71"/>
        <v>0</v>
      </c>
      <c r="BO110" s="18">
        <v>0</v>
      </c>
      <c r="BP110" s="18">
        <f t="shared" si="72"/>
        <v>0</v>
      </c>
      <c r="BQ110" s="18">
        <v>0</v>
      </c>
      <c r="BR110" s="18">
        <f t="shared" si="73"/>
        <v>0</v>
      </c>
      <c r="BS110" s="18">
        <v>0</v>
      </c>
      <c r="BT110" s="18">
        <f t="shared" si="74"/>
        <v>0</v>
      </c>
      <c r="BU110" s="18">
        <v>0</v>
      </c>
      <c r="BV110" s="18">
        <f t="shared" si="75"/>
        <v>0</v>
      </c>
      <c r="BW110" s="18">
        <v>0</v>
      </c>
      <c r="BX110" s="18">
        <f t="shared" si="76"/>
        <v>0</v>
      </c>
      <c r="BY110" s="18">
        <v>0</v>
      </c>
      <c r="BZ110" s="18">
        <f t="shared" si="77"/>
        <v>0</v>
      </c>
      <c r="CA110" s="18">
        <v>0</v>
      </c>
      <c r="CB110" s="18">
        <f t="shared" si="78"/>
        <v>0</v>
      </c>
      <c r="CC110" s="18">
        <v>0</v>
      </c>
      <c r="CD110" s="18">
        <f t="shared" si="79"/>
        <v>0</v>
      </c>
      <c r="CE110" s="17">
        <f t="shared" si="81"/>
        <v>0</v>
      </c>
      <c r="CF110" s="17">
        <f t="shared" si="81"/>
        <v>0</v>
      </c>
      <c r="CG110" s="17">
        <f t="shared" si="80"/>
        <v>2</v>
      </c>
      <c r="CH110" s="28">
        <f t="shared" si="80"/>
        <v>0</v>
      </c>
    </row>
    <row r="111" spans="1:86" ht="25.5" x14ac:dyDescent="0.2">
      <c r="A111" s="66"/>
      <c r="B111" s="66"/>
      <c r="C111" s="66"/>
      <c r="D111" s="20" t="s">
        <v>146</v>
      </c>
      <c r="E111" s="21" t="s">
        <v>141</v>
      </c>
      <c r="F111" s="28">
        <f t="shared" ref="F111:H115" si="83">F105</f>
        <v>184669</v>
      </c>
      <c r="G111" s="28">
        <f t="shared" si="83"/>
        <v>223671</v>
      </c>
      <c r="H111" s="28">
        <f t="shared" si="83"/>
        <v>231601</v>
      </c>
      <c r="I111" s="16">
        <v>0</v>
      </c>
      <c r="J111" s="17">
        <f t="shared" si="45"/>
        <v>0</v>
      </c>
      <c r="K111" s="16">
        <v>0</v>
      </c>
      <c r="L111" s="17">
        <f t="shared" si="46"/>
        <v>0</v>
      </c>
      <c r="M111" s="16">
        <v>0</v>
      </c>
      <c r="N111" s="17">
        <f t="shared" si="47"/>
        <v>0</v>
      </c>
      <c r="O111" s="16">
        <v>0</v>
      </c>
      <c r="P111" s="17">
        <f t="shared" si="48"/>
        <v>0</v>
      </c>
      <c r="Q111" s="16">
        <v>0</v>
      </c>
      <c r="R111" s="17">
        <f t="shared" si="49"/>
        <v>0</v>
      </c>
      <c r="S111" s="16">
        <v>0</v>
      </c>
      <c r="T111" s="17">
        <f t="shared" si="50"/>
        <v>0</v>
      </c>
      <c r="U111" s="16">
        <f t="shared" si="42"/>
        <v>0</v>
      </c>
      <c r="V111" s="17">
        <f t="shared" si="42"/>
        <v>0</v>
      </c>
      <c r="W111" s="16">
        <v>0</v>
      </c>
      <c r="X111" s="17">
        <f t="shared" si="51"/>
        <v>0</v>
      </c>
      <c r="Y111" s="17">
        <v>0</v>
      </c>
      <c r="Z111" s="17">
        <f t="shared" si="52"/>
        <v>0</v>
      </c>
      <c r="AA111" s="17">
        <v>0</v>
      </c>
      <c r="AB111" s="17">
        <f t="shared" si="53"/>
        <v>0</v>
      </c>
      <c r="AC111" s="17">
        <v>0</v>
      </c>
      <c r="AD111" s="17">
        <f t="shared" si="54"/>
        <v>0</v>
      </c>
      <c r="AE111" s="17">
        <v>0</v>
      </c>
      <c r="AF111" s="17">
        <f t="shared" si="55"/>
        <v>0</v>
      </c>
      <c r="AG111" s="17">
        <v>0</v>
      </c>
      <c r="AH111" s="17">
        <f t="shared" si="56"/>
        <v>0</v>
      </c>
      <c r="AI111" s="17">
        <v>0</v>
      </c>
      <c r="AJ111" s="17">
        <f t="shared" si="57"/>
        <v>0</v>
      </c>
      <c r="AK111" s="17">
        <v>0</v>
      </c>
      <c r="AL111" s="17">
        <f t="shared" si="58"/>
        <v>0</v>
      </c>
      <c r="AM111" s="17">
        <v>0</v>
      </c>
      <c r="AN111" s="17">
        <f t="shared" si="59"/>
        <v>0</v>
      </c>
      <c r="AO111" s="17">
        <v>0</v>
      </c>
      <c r="AP111" s="17">
        <f t="shared" si="60"/>
        <v>0</v>
      </c>
      <c r="AQ111" s="17">
        <v>0</v>
      </c>
      <c r="AR111" s="17">
        <f t="shared" si="61"/>
        <v>0</v>
      </c>
      <c r="AS111" s="17">
        <v>0</v>
      </c>
      <c r="AT111" s="17">
        <f t="shared" si="62"/>
        <v>0</v>
      </c>
      <c r="AU111" s="17">
        <f t="shared" si="43"/>
        <v>0</v>
      </c>
      <c r="AV111" s="17">
        <f t="shared" si="43"/>
        <v>0</v>
      </c>
      <c r="AW111" s="18">
        <v>0</v>
      </c>
      <c r="AX111" s="18">
        <f t="shared" si="63"/>
        <v>0</v>
      </c>
      <c r="AY111" s="18">
        <v>0</v>
      </c>
      <c r="AZ111" s="18">
        <f t="shared" si="64"/>
        <v>0</v>
      </c>
      <c r="BA111" s="18">
        <v>0</v>
      </c>
      <c r="BB111" s="18">
        <f t="shared" si="65"/>
        <v>0</v>
      </c>
      <c r="BC111" s="18">
        <v>0</v>
      </c>
      <c r="BD111" s="18">
        <f t="shared" si="66"/>
        <v>0</v>
      </c>
      <c r="BE111" s="18">
        <v>0</v>
      </c>
      <c r="BF111" s="18">
        <f t="shared" si="67"/>
        <v>0</v>
      </c>
      <c r="BG111" s="18">
        <v>0</v>
      </c>
      <c r="BH111" s="18">
        <f t="shared" si="68"/>
        <v>0</v>
      </c>
      <c r="BI111" s="18">
        <v>0</v>
      </c>
      <c r="BJ111" s="18">
        <f t="shared" si="69"/>
        <v>0</v>
      </c>
      <c r="BK111" s="18">
        <v>0</v>
      </c>
      <c r="BL111" s="18">
        <f t="shared" si="70"/>
        <v>0</v>
      </c>
      <c r="BM111" s="18">
        <v>0</v>
      </c>
      <c r="BN111" s="18">
        <f t="shared" si="71"/>
        <v>0</v>
      </c>
      <c r="BO111" s="18">
        <v>0</v>
      </c>
      <c r="BP111" s="18">
        <f t="shared" si="72"/>
        <v>0</v>
      </c>
      <c r="BQ111" s="18">
        <v>0</v>
      </c>
      <c r="BR111" s="18">
        <f t="shared" si="73"/>
        <v>0</v>
      </c>
      <c r="BS111" s="18">
        <v>0</v>
      </c>
      <c r="BT111" s="18">
        <f t="shared" si="74"/>
        <v>0</v>
      </c>
      <c r="BU111" s="18">
        <v>0</v>
      </c>
      <c r="BV111" s="18">
        <f t="shared" si="75"/>
        <v>0</v>
      </c>
      <c r="BW111" s="18">
        <v>0</v>
      </c>
      <c r="BX111" s="18">
        <f t="shared" si="76"/>
        <v>0</v>
      </c>
      <c r="BY111" s="18">
        <v>0</v>
      </c>
      <c r="BZ111" s="18">
        <f t="shared" si="77"/>
        <v>0</v>
      </c>
      <c r="CA111" s="18">
        <v>0</v>
      </c>
      <c r="CB111" s="18">
        <f t="shared" si="78"/>
        <v>0</v>
      </c>
      <c r="CC111" s="18">
        <v>0</v>
      </c>
      <c r="CD111" s="18">
        <f t="shared" si="79"/>
        <v>0</v>
      </c>
      <c r="CE111" s="17">
        <f t="shared" si="81"/>
        <v>0</v>
      </c>
      <c r="CF111" s="17">
        <f t="shared" si="81"/>
        <v>0</v>
      </c>
      <c r="CG111" s="17">
        <f t="shared" si="80"/>
        <v>0</v>
      </c>
      <c r="CH111" s="28">
        <f t="shared" si="80"/>
        <v>0</v>
      </c>
    </row>
    <row r="112" spans="1:86" ht="38.25" x14ac:dyDescent="0.2">
      <c r="A112" s="66"/>
      <c r="B112" s="66"/>
      <c r="C112" s="66"/>
      <c r="D112" s="20" t="s">
        <v>147</v>
      </c>
      <c r="E112" s="21" t="s">
        <v>141</v>
      </c>
      <c r="F112" s="28">
        <f t="shared" si="83"/>
        <v>192017</v>
      </c>
      <c r="G112" s="28">
        <f t="shared" si="83"/>
        <v>232897</v>
      </c>
      <c r="H112" s="28">
        <f t="shared" si="83"/>
        <v>240825</v>
      </c>
      <c r="I112" s="16">
        <v>10</v>
      </c>
      <c r="J112" s="17">
        <f t="shared" si="45"/>
        <v>1920170</v>
      </c>
      <c r="K112" s="16">
        <v>0</v>
      </c>
      <c r="L112" s="17">
        <f t="shared" si="46"/>
        <v>0</v>
      </c>
      <c r="M112" s="16">
        <v>0</v>
      </c>
      <c r="N112" s="17">
        <f t="shared" si="47"/>
        <v>0</v>
      </c>
      <c r="O112" s="16">
        <v>0</v>
      </c>
      <c r="P112" s="17">
        <f t="shared" si="48"/>
        <v>0</v>
      </c>
      <c r="Q112" s="16">
        <v>0</v>
      </c>
      <c r="R112" s="17">
        <f t="shared" si="49"/>
        <v>0</v>
      </c>
      <c r="S112" s="16">
        <v>0</v>
      </c>
      <c r="T112" s="17">
        <f t="shared" si="50"/>
        <v>0</v>
      </c>
      <c r="U112" s="16">
        <f t="shared" ref="U112:V121" si="84">I112+K112+M112+O112+Q112+S112</f>
        <v>10</v>
      </c>
      <c r="V112" s="17">
        <f t="shared" si="84"/>
        <v>1920170</v>
      </c>
      <c r="W112" s="16">
        <v>0</v>
      </c>
      <c r="X112" s="17">
        <f t="shared" si="51"/>
        <v>0</v>
      </c>
      <c r="Y112" s="17">
        <v>0</v>
      </c>
      <c r="Z112" s="17">
        <f t="shared" si="52"/>
        <v>0</v>
      </c>
      <c r="AA112" s="17">
        <v>0</v>
      </c>
      <c r="AB112" s="17">
        <f t="shared" si="53"/>
        <v>0</v>
      </c>
      <c r="AC112" s="17">
        <v>0</v>
      </c>
      <c r="AD112" s="17">
        <f t="shared" si="54"/>
        <v>0</v>
      </c>
      <c r="AE112" s="17">
        <v>0</v>
      </c>
      <c r="AF112" s="17">
        <f t="shared" si="55"/>
        <v>0</v>
      </c>
      <c r="AG112" s="17">
        <v>0</v>
      </c>
      <c r="AH112" s="17">
        <f t="shared" si="56"/>
        <v>0</v>
      </c>
      <c r="AI112" s="17">
        <v>0</v>
      </c>
      <c r="AJ112" s="17">
        <f t="shared" si="57"/>
        <v>0</v>
      </c>
      <c r="AK112" s="17">
        <v>0</v>
      </c>
      <c r="AL112" s="17">
        <f t="shared" si="58"/>
        <v>0</v>
      </c>
      <c r="AM112" s="17">
        <v>0</v>
      </c>
      <c r="AN112" s="17">
        <f t="shared" si="59"/>
        <v>0</v>
      </c>
      <c r="AO112" s="17">
        <v>0</v>
      </c>
      <c r="AP112" s="17">
        <f t="shared" si="60"/>
        <v>0</v>
      </c>
      <c r="AQ112" s="17">
        <v>0</v>
      </c>
      <c r="AR112" s="17">
        <f t="shared" si="61"/>
        <v>0</v>
      </c>
      <c r="AS112" s="17">
        <v>0</v>
      </c>
      <c r="AT112" s="17">
        <f t="shared" si="62"/>
        <v>0</v>
      </c>
      <c r="AU112" s="17">
        <f t="shared" ref="AU112:AV121" si="85">W112+Y112+AA112+AC112+AE112+AG112+AI112+AK112+AM112+AO112+AQ112+AS112</f>
        <v>0</v>
      </c>
      <c r="AV112" s="17">
        <f t="shared" si="85"/>
        <v>0</v>
      </c>
      <c r="AW112" s="18">
        <v>0</v>
      </c>
      <c r="AX112" s="18">
        <f t="shared" si="63"/>
        <v>0</v>
      </c>
      <c r="AY112" s="18">
        <v>0</v>
      </c>
      <c r="AZ112" s="18">
        <f t="shared" si="64"/>
        <v>0</v>
      </c>
      <c r="BA112" s="18">
        <v>0</v>
      </c>
      <c r="BB112" s="18">
        <f t="shared" si="65"/>
        <v>0</v>
      </c>
      <c r="BC112" s="18">
        <v>0</v>
      </c>
      <c r="BD112" s="18">
        <f t="shared" si="66"/>
        <v>0</v>
      </c>
      <c r="BE112" s="18">
        <v>0</v>
      </c>
      <c r="BF112" s="18">
        <f t="shared" si="67"/>
        <v>0</v>
      </c>
      <c r="BG112" s="18">
        <v>0</v>
      </c>
      <c r="BH112" s="18">
        <f t="shared" si="68"/>
        <v>0</v>
      </c>
      <c r="BI112" s="18">
        <v>0</v>
      </c>
      <c r="BJ112" s="18">
        <f t="shared" si="69"/>
        <v>0</v>
      </c>
      <c r="BK112" s="18">
        <v>0</v>
      </c>
      <c r="BL112" s="18">
        <f t="shared" si="70"/>
        <v>0</v>
      </c>
      <c r="BM112" s="18">
        <v>0</v>
      </c>
      <c r="BN112" s="18">
        <f t="shared" si="71"/>
        <v>0</v>
      </c>
      <c r="BO112" s="18">
        <v>0</v>
      </c>
      <c r="BP112" s="18">
        <f t="shared" si="72"/>
        <v>0</v>
      </c>
      <c r="BQ112" s="18">
        <v>0</v>
      </c>
      <c r="BR112" s="18">
        <f t="shared" si="73"/>
        <v>0</v>
      </c>
      <c r="BS112" s="18">
        <v>0</v>
      </c>
      <c r="BT112" s="18">
        <f t="shared" si="74"/>
        <v>0</v>
      </c>
      <c r="BU112" s="18">
        <v>0</v>
      </c>
      <c r="BV112" s="18">
        <f t="shared" si="75"/>
        <v>0</v>
      </c>
      <c r="BW112" s="18">
        <v>0</v>
      </c>
      <c r="BX112" s="18">
        <f t="shared" si="76"/>
        <v>0</v>
      </c>
      <c r="BY112" s="18">
        <v>0</v>
      </c>
      <c r="BZ112" s="18">
        <f t="shared" si="77"/>
        <v>0</v>
      </c>
      <c r="CA112" s="18">
        <v>0</v>
      </c>
      <c r="CB112" s="18">
        <f t="shared" si="78"/>
        <v>0</v>
      </c>
      <c r="CC112" s="18">
        <v>0</v>
      </c>
      <c r="CD112" s="18">
        <f t="shared" si="79"/>
        <v>0</v>
      </c>
      <c r="CE112" s="17">
        <f t="shared" si="81"/>
        <v>0</v>
      </c>
      <c r="CF112" s="17">
        <f t="shared" si="81"/>
        <v>0</v>
      </c>
      <c r="CG112" s="17">
        <f t="shared" si="80"/>
        <v>10</v>
      </c>
      <c r="CH112" s="28">
        <f t="shared" si="80"/>
        <v>1920170</v>
      </c>
    </row>
    <row r="113" spans="1:86" ht="51" x14ac:dyDescent="0.2">
      <c r="A113" s="66"/>
      <c r="B113" s="66"/>
      <c r="C113" s="66"/>
      <c r="D113" s="20" t="s">
        <v>148</v>
      </c>
      <c r="E113" s="21" t="s">
        <v>141</v>
      </c>
      <c r="F113" s="28">
        <f t="shared" si="83"/>
        <v>232905</v>
      </c>
      <c r="G113" s="28">
        <f t="shared" si="83"/>
        <v>283951</v>
      </c>
      <c r="H113" s="28">
        <f t="shared" si="83"/>
        <v>291906</v>
      </c>
      <c r="I113" s="16">
        <v>0</v>
      </c>
      <c r="J113" s="17">
        <f t="shared" si="45"/>
        <v>0</v>
      </c>
      <c r="K113" s="16">
        <v>0</v>
      </c>
      <c r="L113" s="17">
        <f t="shared" si="46"/>
        <v>0</v>
      </c>
      <c r="M113" s="16">
        <v>0</v>
      </c>
      <c r="N113" s="17">
        <f t="shared" si="47"/>
        <v>0</v>
      </c>
      <c r="O113" s="16">
        <v>0</v>
      </c>
      <c r="P113" s="17">
        <f t="shared" si="48"/>
        <v>0</v>
      </c>
      <c r="Q113" s="16">
        <v>0</v>
      </c>
      <c r="R113" s="17">
        <f t="shared" si="49"/>
        <v>0</v>
      </c>
      <c r="S113" s="16">
        <v>0</v>
      </c>
      <c r="T113" s="17">
        <f t="shared" si="50"/>
        <v>0</v>
      </c>
      <c r="U113" s="16">
        <f t="shared" si="84"/>
        <v>0</v>
      </c>
      <c r="V113" s="17">
        <f t="shared" si="84"/>
        <v>0</v>
      </c>
      <c r="W113" s="16">
        <v>0</v>
      </c>
      <c r="X113" s="17">
        <f t="shared" si="51"/>
        <v>0</v>
      </c>
      <c r="Y113" s="17">
        <v>0</v>
      </c>
      <c r="Z113" s="17">
        <f t="shared" si="52"/>
        <v>0</v>
      </c>
      <c r="AA113" s="17">
        <v>0</v>
      </c>
      <c r="AB113" s="17">
        <f t="shared" si="53"/>
        <v>0</v>
      </c>
      <c r="AC113" s="17">
        <v>0</v>
      </c>
      <c r="AD113" s="17">
        <f t="shared" si="54"/>
        <v>0</v>
      </c>
      <c r="AE113" s="17">
        <v>0</v>
      </c>
      <c r="AF113" s="17">
        <f t="shared" si="55"/>
        <v>0</v>
      </c>
      <c r="AG113" s="17">
        <v>0</v>
      </c>
      <c r="AH113" s="17">
        <f t="shared" si="56"/>
        <v>0</v>
      </c>
      <c r="AI113" s="17">
        <v>0</v>
      </c>
      <c r="AJ113" s="17">
        <f t="shared" si="57"/>
        <v>0</v>
      </c>
      <c r="AK113" s="17">
        <v>0</v>
      </c>
      <c r="AL113" s="17">
        <f t="shared" si="58"/>
        <v>0</v>
      </c>
      <c r="AM113" s="17">
        <v>0</v>
      </c>
      <c r="AN113" s="17">
        <f t="shared" si="59"/>
        <v>0</v>
      </c>
      <c r="AO113" s="17">
        <v>0</v>
      </c>
      <c r="AP113" s="17">
        <f t="shared" si="60"/>
        <v>0</v>
      </c>
      <c r="AQ113" s="17">
        <v>0</v>
      </c>
      <c r="AR113" s="17">
        <f t="shared" si="61"/>
        <v>0</v>
      </c>
      <c r="AS113" s="17">
        <v>0</v>
      </c>
      <c r="AT113" s="17">
        <f t="shared" si="62"/>
        <v>0</v>
      </c>
      <c r="AU113" s="17">
        <f t="shared" si="85"/>
        <v>0</v>
      </c>
      <c r="AV113" s="17">
        <f t="shared" si="85"/>
        <v>0</v>
      </c>
      <c r="AW113" s="18">
        <v>0</v>
      </c>
      <c r="AX113" s="18">
        <f t="shared" si="63"/>
        <v>0</v>
      </c>
      <c r="AY113" s="18">
        <v>0</v>
      </c>
      <c r="AZ113" s="18">
        <f t="shared" si="64"/>
        <v>0</v>
      </c>
      <c r="BA113" s="18">
        <v>0</v>
      </c>
      <c r="BB113" s="18">
        <f t="shared" si="65"/>
        <v>0</v>
      </c>
      <c r="BC113" s="18">
        <v>0</v>
      </c>
      <c r="BD113" s="18">
        <f t="shared" si="66"/>
        <v>0</v>
      </c>
      <c r="BE113" s="18">
        <v>0</v>
      </c>
      <c r="BF113" s="18">
        <f t="shared" si="67"/>
        <v>0</v>
      </c>
      <c r="BG113" s="18">
        <v>0</v>
      </c>
      <c r="BH113" s="18">
        <f t="shared" si="68"/>
        <v>0</v>
      </c>
      <c r="BI113" s="18">
        <v>0</v>
      </c>
      <c r="BJ113" s="18">
        <f t="shared" si="69"/>
        <v>0</v>
      </c>
      <c r="BK113" s="18">
        <v>0</v>
      </c>
      <c r="BL113" s="18">
        <f t="shared" si="70"/>
        <v>0</v>
      </c>
      <c r="BM113" s="18">
        <v>0</v>
      </c>
      <c r="BN113" s="18">
        <f t="shared" si="71"/>
        <v>0</v>
      </c>
      <c r="BO113" s="18">
        <v>0</v>
      </c>
      <c r="BP113" s="18">
        <f t="shared" si="72"/>
        <v>0</v>
      </c>
      <c r="BQ113" s="18">
        <v>0</v>
      </c>
      <c r="BR113" s="18">
        <f t="shared" si="73"/>
        <v>0</v>
      </c>
      <c r="BS113" s="18">
        <v>0</v>
      </c>
      <c r="BT113" s="18">
        <f t="shared" si="74"/>
        <v>0</v>
      </c>
      <c r="BU113" s="18">
        <v>0</v>
      </c>
      <c r="BV113" s="18">
        <f t="shared" si="75"/>
        <v>0</v>
      </c>
      <c r="BW113" s="18">
        <v>0</v>
      </c>
      <c r="BX113" s="18">
        <f t="shared" si="76"/>
        <v>0</v>
      </c>
      <c r="BY113" s="18">
        <v>0</v>
      </c>
      <c r="BZ113" s="18">
        <f t="shared" si="77"/>
        <v>0</v>
      </c>
      <c r="CA113" s="18">
        <v>0</v>
      </c>
      <c r="CB113" s="18">
        <f t="shared" si="78"/>
        <v>0</v>
      </c>
      <c r="CC113" s="18">
        <v>0</v>
      </c>
      <c r="CD113" s="18">
        <f t="shared" si="79"/>
        <v>0</v>
      </c>
      <c r="CE113" s="17">
        <f t="shared" si="81"/>
        <v>0</v>
      </c>
      <c r="CF113" s="17">
        <f t="shared" si="81"/>
        <v>0</v>
      </c>
      <c r="CG113" s="17">
        <f t="shared" si="80"/>
        <v>0</v>
      </c>
      <c r="CH113" s="28">
        <f t="shared" si="80"/>
        <v>0</v>
      </c>
    </row>
    <row r="114" spans="1:86" x14ac:dyDescent="0.2">
      <c r="A114" s="66"/>
      <c r="B114" s="66"/>
      <c r="C114" s="66"/>
      <c r="D114" s="20" t="s">
        <v>149</v>
      </c>
      <c r="E114" s="21" t="s">
        <v>141</v>
      </c>
      <c r="F114" s="28">
        <f t="shared" si="83"/>
        <v>354845</v>
      </c>
      <c r="G114" s="28">
        <f t="shared" si="83"/>
        <v>436787</v>
      </c>
      <c r="H114" s="28">
        <f t="shared" si="83"/>
        <v>444642</v>
      </c>
      <c r="I114" s="16">
        <v>0</v>
      </c>
      <c r="J114" s="17">
        <f t="shared" si="45"/>
        <v>0</v>
      </c>
      <c r="K114" s="16">
        <v>0</v>
      </c>
      <c r="L114" s="17">
        <f t="shared" si="46"/>
        <v>0</v>
      </c>
      <c r="M114" s="16">
        <v>0</v>
      </c>
      <c r="N114" s="17">
        <f t="shared" si="47"/>
        <v>0</v>
      </c>
      <c r="O114" s="16">
        <v>0</v>
      </c>
      <c r="P114" s="17">
        <f t="shared" si="48"/>
        <v>0</v>
      </c>
      <c r="Q114" s="16">
        <v>0</v>
      </c>
      <c r="R114" s="17">
        <f t="shared" si="49"/>
        <v>0</v>
      </c>
      <c r="S114" s="16">
        <v>0</v>
      </c>
      <c r="T114" s="17">
        <f t="shared" si="50"/>
        <v>0</v>
      </c>
      <c r="U114" s="16">
        <f t="shared" si="84"/>
        <v>0</v>
      </c>
      <c r="V114" s="17">
        <f t="shared" si="84"/>
        <v>0</v>
      </c>
      <c r="W114" s="16">
        <v>0</v>
      </c>
      <c r="X114" s="17">
        <f t="shared" si="51"/>
        <v>0</v>
      </c>
      <c r="Y114" s="17">
        <v>0</v>
      </c>
      <c r="Z114" s="17">
        <f t="shared" si="52"/>
        <v>0</v>
      </c>
      <c r="AA114" s="17">
        <v>0</v>
      </c>
      <c r="AB114" s="17">
        <f t="shared" si="53"/>
        <v>0</v>
      </c>
      <c r="AC114" s="17">
        <v>0</v>
      </c>
      <c r="AD114" s="17">
        <f t="shared" si="54"/>
        <v>0</v>
      </c>
      <c r="AE114" s="17">
        <v>0</v>
      </c>
      <c r="AF114" s="17">
        <f t="shared" si="55"/>
        <v>0</v>
      </c>
      <c r="AG114" s="17">
        <v>0</v>
      </c>
      <c r="AH114" s="17">
        <f t="shared" si="56"/>
        <v>0</v>
      </c>
      <c r="AI114" s="17">
        <v>0</v>
      </c>
      <c r="AJ114" s="17">
        <f t="shared" si="57"/>
        <v>0</v>
      </c>
      <c r="AK114" s="17">
        <v>0</v>
      </c>
      <c r="AL114" s="17">
        <f t="shared" si="58"/>
        <v>0</v>
      </c>
      <c r="AM114" s="17">
        <v>0</v>
      </c>
      <c r="AN114" s="17">
        <f t="shared" si="59"/>
        <v>0</v>
      </c>
      <c r="AO114" s="17">
        <v>0</v>
      </c>
      <c r="AP114" s="17">
        <f t="shared" si="60"/>
        <v>0</v>
      </c>
      <c r="AQ114" s="17">
        <v>0</v>
      </c>
      <c r="AR114" s="17">
        <f t="shared" si="61"/>
        <v>0</v>
      </c>
      <c r="AS114" s="17">
        <v>0</v>
      </c>
      <c r="AT114" s="17">
        <f t="shared" si="62"/>
        <v>0</v>
      </c>
      <c r="AU114" s="17">
        <f t="shared" si="85"/>
        <v>0</v>
      </c>
      <c r="AV114" s="17">
        <f t="shared" si="85"/>
        <v>0</v>
      </c>
      <c r="AW114" s="18">
        <v>0</v>
      </c>
      <c r="AX114" s="18">
        <f t="shared" si="63"/>
        <v>0</v>
      </c>
      <c r="AY114" s="18">
        <v>0</v>
      </c>
      <c r="AZ114" s="18">
        <f t="shared" si="64"/>
        <v>0</v>
      </c>
      <c r="BA114" s="18">
        <v>0</v>
      </c>
      <c r="BB114" s="18">
        <f t="shared" si="65"/>
        <v>0</v>
      </c>
      <c r="BC114" s="18">
        <v>0</v>
      </c>
      <c r="BD114" s="18">
        <f t="shared" si="66"/>
        <v>0</v>
      </c>
      <c r="BE114" s="18">
        <v>0</v>
      </c>
      <c r="BF114" s="18">
        <f t="shared" si="67"/>
        <v>0</v>
      </c>
      <c r="BG114" s="18">
        <v>0</v>
      </c>
      <c r="BH114" s="18">
        <f t="shared" si="68"/>
        <v>0</v>
      </c>
      <c r="BI114" s="18">
        <v>0</v>
      </c>
      <c r="BJ114" s="18">
        <f t="shared" si="69"/>
        <v>0</v>
      </c>
      <c r="BK114" s="18">
        <v>0</v>
      </c>
      <c r="BL114" s="18">
        <f t="shared" si="70"/>
        <v>0</v>
      </c>
      <c r="BM114" s="18">
        <v>0</v>
      </c>
      <c r="BN114" s="18">
        <f t="shared" si="71"/>
        <v>0</v>
      </c>
      <c r="BO114" s="18">
        <v>0</v>
      </c>
      <c r="BP114" s="18">
        <f t="shared" si="72"/>
        <v>0</v>
      </c>
      <c r="BQ114" s="18">
        <v>0</v>
      </c>
      <c r="BR114" s="18">
        <f t="shared" si="73"/>
        <v>0</v>
      </c>
      <c r="BS114" s="18">
        <v>0</v>
      </c>
      <c r="BT114" s="18">
        <f t="shared" si="74"/>
        <v>0</v>
      </c>
      <c r="BU114" s="18">
        <v>0</v>
      </c>
      <c r="BV114" s="18">
        <f t="shared" si="75"/>
        <v>0</v>
      </c>
      <c r="BW114" s="18">
        <v>0</v>
      </c>
      <c r="BX114" s="18">
        <f t="shared" si="76"/>
        <v>0</v>
      </c>
      <c r="BY114" s="18">
        <v>0</v>
      </c>
      <c r="BZ114" s="18">
        <f t="shared" si="77"/>
        <v>0</v>
      </c>
      <c r="CA114" s="18">
        <v>0</v>
      </c>
      <c r="CB114" s="18">
        <f t="shared" si="78"/>
        <v>0</v>
      </c>
      <c r="CC114" s="18">
        <v>0</v>
      </c>
      <c r="CD114" s="18">
        <f t="shared" si="79"/>
        <v>0</v>
      </c>
      <c r="CE114" s="17">
        <f t="shared" si="81"/>
        <v>0</v>
      </c>
      <c r="CF114" s="17">
        <f t="shared" si="81"/>
        <v>0</v>
      </c>
      <c r="CG114" s="17">
        <f t="shared" si="80"/>
        <v>0</v>
      </c>
      <c r="CH114" s="28">
        <f t="shared" si="80"/>
        <v>0</v>
      </c>
    </row>
    <row r="115" spans="1:86" x14ac:dyDescent="0.2">
      <c r="A115" s="66"/>
      <c r="B115" s="66"/>
      <c r="C115" s="66"/>
      <c r="D115" s="20" t="s">
        <v>150</v>
      </c>
      <c r="E115" s="21" t="s">
        <v>141</v>
      </c>
      <c r="F115" s="28">
        <f t="shared" si="83"/>
        <v>169250</v>
      </c>
      <c r="G115" s="28">
        <f t="shared" si="83"/>
        <v>198010</v>
      </c>
      <c r="H115" s="28">
        <f t="shared" si="83"/>
        <v>262568</v>
      </c>
      <c r="I115" s="16">
        <v>0</v>
      </c>
      <c r="J115" s="17">
        <f t="shared" si="45"/>
        <v>0</v>
      </c>
      <c r="K115" s="16">
        <v>0</v>
      </c>
      <c r="L115" s="17">
        <f t="shared" si="46"/>
        <v>0</v>
      </c>
      <c r="M115" s="16">
        <v>0</v>
      </c>
      <c r="N115" s="17">
        <f t="shared" si="47"/>
        <v>0</v>
      </c>
      <c r="O115" s="16">
        <v>0</v>
      </c>
      <c r="P115" s="17">
        <f t="shared" si="48"/>
        <v>0</v>
      </c>
      <c r="Q115" s="16">
        <v>0</v>
      </c>
      <c r="R115" s="17">
        <f t="shared" si="49"/>
        <v>0</v>
      </c>
      <c r="S115" s="16">
        <v>0</v>
      </c>
      <c r="T115" s="17">
        <f t="shared" si="50"/>
        <v>0</v>
      </c>
      <c r="U115" s="16">
        <f t="shared" si="84"/>
        <v>0</v>
      </c>
      <c r="V115" s="17">
        <f t="shared" si="84"/>
        <v>0</v>
      </c>
      <c r="W115" s="16">
        <v>0</v>
      </c>
      <c r="X115" s="17">
        <f t="shared" si="51"/>
        <v>0</v>
      </c>
      <c r="Y115" s="17">
        <v>0</v>
      </c>
      <c r="Z115" s="17">
        <f t="shared" si="52"/>
        <v>0</v>
      </c>
      <c r="AA115" s="17">
        <v>0</v>
      </c>
      <c r="AB115" s="17">
        <f t="shared" si="53"/>
        <v>0</v>
      </c>
      <c r="AC115" s="17">
        <v>0</v>
      </c>
      <c r="AD115" s="17">
        <f t="shared" si="54"/>
        <v>0</v>
      </c>
      <c r="AE115" s="17">
        <v>0</v>
      </c>
      <c r="AF115" s="17">
        <f t="shared" si="55"/>
        <v>0</v>
      </c>
      <c r="AG115" s="17">
        <v>0</v>
      </c>
      <c r="AH115" s="17">
        <f t="shared" si="56"/>
        <v>0</v>
      </c>
      <c r="AI115" s="17">
        <v>0</v>
      </c>
      <c r="AJ115" s="17">
        <f t="shared" si="57"/>
        <v>0</v>
      </c>
      <c r="AK115" s="17">
        <v>0</v>
      </c>
      <c r="AL115" s="17">
        <f t="shared" si="58"/>
        <v>0</v>
      </c>
      <c r="AM115" s="17">
        <v>0</v>
      </c>
      <c r="AN115" s="17">
        <f t="shared" si="59"/>
        <v>0</v>
      </c>
      <c r="AO115" s="17">
        <v>0</v>
      </c>
      <c r="AP115" s="17">
        <f t="shared" si="60"/>
        <v>0</v>
      </c>
      <c r="AQ115" s="17">
        <v>0</v>
      </c>
      <c r="AR115" s="17">
        <f t="shared" si="61"/>
        <v>0</v>
      </c>
      <c r="AS115" s="17">
        <v>0</v>
      </c>
      <c r="AT115" s="17">
        <f t="shared" si="62"/>
        <v>0</v>
      </c>
      <c r="AU115" s="17">
        <f t="shared" si="85"/>
        <v>0</v>
      </c>
      <c r="AV115" s="17">
        <f t="shared" si="85"/>
        <v>0</v>
      </c>
      <c r="AW115" s="18">
        <v>0</v>
      </c>
      <c r="AX115" s="18">
        <f t="shared" si="63"/>
        <v>0</v>
      </c>
      <c r="AY115" s="18">
        <v>0</v>
      </c>
      <c r="AZ115" s="18">
        <f t="shared" si="64"/>
        <v>0</v>
      </c>
      <c r="BA115" s="18">
        <v>0</v>
      </c>
      <c r="BB115" s="18">
        <f t="shared" si="65"/>
        <v>0</v>
      </c>
      <c r="BC115" s="18">
        <v>0</v>
      </c>
      <c r="BD115" s="18">
        <f t="shared" si="66"/>
        <v>0</v>
      </c>
      <c r="BE115" s="18">
        <v>0</v>
      </c>
      <c r="BF115" s="18">
        <f t="shared" si="67"/>
        <v>0</v>
      </c>
      <c r="BG115" s="18">
        <v>0</v>
      </c>
      <c r="BH115" s="18">
        <f t="shared" si="68"/>
        <v>0</v>
      </c>
      <c r="BI115" s="18">
        <v>0</v>
      </c>
      <c r="BJ115" s="18">
        <f t="shared" si="69"/>
        <v>0</v>
      </c>
      <c r="BK115" s="18">
        <v>0</v>
      </c>
      <c r="BL115" s="18">
        <f t="shared" si="70"/>
        <v>0</v>
      </c>
      <c r="BM115" s="18">
        <v>0</v>
      </c>
      <c r="BN115" s="18">
        <f t="shared" si="71"/>
        <v>0</v>
      </c>
      <c r="BO115" s="18">
        <v>0</v>
      </c>
      <c r="BP115" s="18">
        <f t="shared" si="72"/>
        <v>0</v>
      </c>
      <c r="BQ115" s="18">
        <v>0</v>
      </c>
      <c r="BR115" s="18">
        <f t="shared" si="73"/>
        <v>0</v>
      </c>
      <c r="BS115" s="18">
        <v>0</v>
      </c>
      <c r="BT115" s="18">
        <f t="shared" si="74"/>
        <v>0</v>
      </c>
      <c r="BU115" s="18">
        <v>0</v>
      </c>
      <c r="BV115" s="18">
        <f t="shared" si="75"/>
        <v>0</v>
      </c>
      <c r="BW115" s="18">
        <v>0</v>
      </c>
      <c r="BX115" s="18">
        <f t="shared" si="76"/>
        <v>0</v>
      </c>
      <c r="BY115" s="18">
        <v>0</v>
      </c>
      <c r="BZ115" s="18">
        <f t="shared" si="77"/>
        <v>0</v>
      </c>
      <c r="CA115" s="18">
        <v>0</v>
      </c>
      <c r="CB115" s="18">
        <f t="shared" si="78"/>
        <v>0</v>
      </c>
      <c r="CC115" s="18">
        <v>0</v>
      </c>
      <c r="CD115" s="18">
        <f t="shared" si="79"/>
        <v>0</v>
      </c>
      <c r="CE115" s="17">
        <f t="shared" si="81"/>
        <v>0</v>
      </c>
      <c r="CF115" s="17">
        <f t="shared" si="81"/>
        <v>0</v>
      </c>
      <c r="CG115" s="17">
        <f t="shared" si="80"/>
        <v>0</v>
      </c>
      <c r="CH115" s="28">
        <f t="shared" si="80"/>
        <v>0</v>
      </c>
    </row>
    <row r="116" spans="1:86" x14ac:dyDescent="0.2">
      <c r="A116" s="66"/>
      <c r="B116" s="66"/>
      <c r="C116" s="66"/>
      <c r="D116" s="22" t="s">
        <v>152</v>
      </c>
      <c r="E116" s="21" t="s">
        <v>141</v>
      </c>
      <c r="F116" s="32">
        <f>F96</f>
        <v>82235</v>
      </c>
      <c r="G116" s="32">
        <f>G96</f>
        <v>95652</v>
      </c>
      <c r="H116" s="32">
        <f>H96</f>
        <v>126827</v>
      </c>
      <c r="I116" s="16">
        <v>26</v>
      </c>
      <c r="J116" s="17">
        <f t="shared" si="45"/>
        <v>2138110</v>
      </c>
      <c r="K116" s="16">
        <v>0</v>
      </c>
      <c r="L116" s="17">
        <f t="shared" si="46"/>
        <v>0</v>
      </c>
      <c r="M116" s="16">
        <v>0</v>
      </c>
      <c r="N116" s="17">
        <f t="shared" si="47"/>
        <v>0</v>
      </c>
      <c r="O116" s="16">
        <v>0</v>
      </c>
      <c r="P116" s="17">
        <f t="shared" si="48"/>
        <v>0</v>
      </c>
      <c r="Q116" s="16">
        <v>0</v>
      </c>
      <c r="R116" s="17">
        <f t="shared" si="49"/>
        <v>0</v>
      </c>
      <c r="S116" s="16">
        <v>0</v>
      </c>
      <c r="T116" s="17">
        <f t="shared" si="50"/>
        <v>0</v>
      </c>
      <c r="U116" s="16">
        <f t="shared" si="84"/>
        <v>26</v>
      </c>
      <c r="V116" s="17">
        <f t="shared" si="84"/>
        <v>2138110</v>
      </c>
      <c r="W116" s="16">
        <v>0</v>
      </c>
      <c r="X116" s="17">
        <f t="shared" si="51"/>
        <v>0</v>
      </c>
      <c r="Y116" s="17">
        <v>0</v>
      </c>
      <c r="Z116" s="17">
        <f t="shared" si="52"/>
        <v>0</v>
      </c>
      <c r="AA116" s="17">
        <v>0</v>
      </c>
      <c r="AB116" s="17">
        <f t="shared" si="53"/>
        <v>0</v>
      </c>
      <c r="AC116" s="17">
        <v>0</v>
      </c>
      <c r="AD116" s="17">
        <f t="shared" si="54"/>
        <v>0</v>
      </c>
      <c r="AE116" s="17">
        <v>0</v>
      </c>
      <c r="AF116" s="17">
        <f t="shared" si="55"/>
        <v>0</v>
      </c>
      <c r="AG116" s="17">
        <v>0</v>
      </c>
      <c r="AH116" s="17">
        <f t="shared" si="56"/>
        <v>0</v>
      </c>
      <c r="AI116" s="17">
        <v>0</v>
      </c>
      <c r="AJ116" s="17">
        <f t="shared" si="57"/>
        <v>0</v>
      </c>
      <c r="AK116" s="17">
        <v>0</v>
      </c>
      <c r="AL116" s="17">
        <f t="shared" si="58"/>
        <v>0</v>
      </c>
      <c r="AM116" s="17">
        <v>0</v>
      </c>
      <c r="AN116" s="17">
        <f t="shared" si="59"/>
        <v>0</v>
      </c>
      <c r="AO116" s="17">
        <v>0</v>
      </c>
      <c r="AP116" s="17">
        <f t="shared" si="60"/>
        <v>0</v>
      </c>
      <c r="AQ116" s="17">
        <v>0</v>
      </c>
      <c r="AR116" s="17">
        <f t="shared" si="61"/>
        <v>0</v>
      </c>
      <c r="AS116" s="17">
        <v>0</v>
      </c>
      <c r="AT116" s="17">
        <f t="shared" si="62"/>
        <v>0</v>
      </c>
      <c r="AU116" s="17">
        <f t="shared" si="85"/>
        <v>0</v>
      </c>
      <c r="AV116" s="17">
        <f t="shared" si="85"/>
        <v>0</v>
      </c>
      <c r="AW116" s="18">
        <v>0</v>
      </c>
      <c r="AX116" s="18">
        <f t="shared" si="63"/>
        <v>0</v>
      </c>
      <c r="AY116" s="18">
        <v>0</v>
      </c>
      <c r="AZ116" s="18">
        <f t="shared" si="64"/>
        <v>0</v>
      </c>
      <c r="BA116" s="18">
        <v>0</v>
      </c>
      <c r="BB116" s="18">
        <f t="shared" si="65"/>
        <v>0</v>
      </c>
      <c r="BC116" s="18">
        <v>0</v>
      </c>
      <c r="BD116" s="18">
        <f t="shared" si="66"/>
        <v>0</v>
      </c>
      <c r="BE116" s="18">
        <v>0</v>
      </c>
      <c r="BF116" s="18">
        <f t="shared" si="67"/>
        <v>0</v>
      </c>
      <c r="BG116" s="18">
        <v>0</v>
      </c>
      <c r="BH116" s="18">
        <f t="shared" si="68"/>
        <v>0</v>
      </c>
      <c r="BI116" s="18">
        <v>0</v>
      </c>
      <c r="BJ116" s="18">
        <f t="shared" si="69"/>
        <v>0</v>
      </c>
      <c r="BK116" s="18">
        <v>0</v>
      </c>
      <c r="BL116" s="18">
        <f t="shared" si="70"/>
        <v>0</v>
      </c>
      <c r="BM116" s="18">
        <v>0</v>
      </c>
      <c r="BN116" s="18">
        <f t="shared" si="71"/>
        <v>0</v>
      </c>
      <c r="BO116" s="18">
        <v>0</v>
      </c>
      <c r="BP116" s="18">
        <f t="shared" si="72"/>
        <v>0</v>
      </c>
      <c r="BQ116" s="18">
        <v>0</v>
      </c>
      <c r="BR116" s="18">
        <f t="shared" si="73"/>
        <v>0</v>
      </c>
      <c r="BS116" s="18">
        <v>0</v>
      </c>
      <c r="BT116" s="18">
        <f t="shared" si="74"/>
        <v>0</v>
      </c>
      <c r="BU116" s="18">
        <v>0</v>
      </c>
      <c r="BV116" s="18">
        <f t="shared" si="75"/>
        <v>0</v>
      </c>
      <c r="BW116" s="18">
        <v>0</v>
      </c>
      <c r="BX116" s="18">
        <f t="shared" si="76"/>
        <v>0</v>
      </c>
      <c r="BY116" s="18">
        <v>0</v>
      </c>
      <c r="BZ116" s="18">
        <f t="shared" si="77"/>
        <v>0</v>
      </c>
      <c r="CA116" s="18">
        <v>0</v>
      </c>
      <c r="CB116" s="18">
        <f t="shared" si="78"/>
        <v>0</v>
      </c>
      <c r="CC116" s="18">
        <v>0</v>
      </c>
      <c r="CD116" s="18">
        <f t="shared" si="79"/>
        <v>0</v>
      </c>
      <c r="CE116" s="17">
        <f t="shared" si="81"/>
        <v>0</v>
      </c>
      <c r="CF116" s="17">
        <f t="shared" si="81"/>
        <v>0</v>
      </c>
      <c r="CG116" s="17">
        <f t="shared" si="80"/>
        <v>26</v>
      </c>
      <c r="CH116" s="28">
        <f t="shared" si="80"/>
        <v>2138110</v>
      </c>
    </row>
    <row r="117" spans="1:86" x14ac:dyDescent="0.2">
      <c r="A117" s="69"/>
      <c r="B117" s="67" t="s">
        <v>157</v>
      </c>
      <c r="C117" s="67"/>
      <c r="D117" s="20" t="s">
        <v>158</v>
      </c>
      <c r="E117" s="21" t="s">
        <v>141</v>
      </c>
      <c r="F117" s="32">
        <f>ROUND(F8*0.33,0)</f>
        <v>17911</v>
      </c>
      <c r="G117" s="32">
        <f>ROUND(G8*0.33,0)</f>
        <v>21252</v>
      </c>
      <c r="H117" s="32">
        <f>ROUND(H8*0.33,0)</f>
        <v>28335</v>
      </c>
      <c r="I117" s="16">
        <v>0</v>
      </c>
      <c r="J117" s="17">
        <f t="shared" si="45"/>
        <v>0</v>
      </c>
      <c r="K117" s="16">
        <v>0</v>
      </c>
      <c r="L117" s="17">
        <f t="shared" si="46"/>
        <v>0</v>
      </c>
      <c r="M117" s="16">
        <v>0</v>
      </c>
      <c r="N117" s="17">
        <f t="shared" si="47"/>
        <v>0</v>
      </c>
      <c r="O117" s="16">
        <v>0</v>
      </c>
      <c r="P117" s="17">
        <f t="shared" si="48"/>
        <v>0</v>
      </c>
      <c r="Q117" s="16">
        <v>0</v>
      </c>
      <c r="R117" s="17">
        <f t="shared" si="49"/>
        <v>0</v>
      </c>
      <c r="S117" s="16">
        <v>0</v>
      </c>
      <c r="T117" s="17">
        <f t="shared" si="50"/>
        <v>0</v>
      </c>
      <c r="U117" s="16">
        <f t="shared" si="84"/>
        <v>0</v>
      </c>
      <c r="V117" s="17">
        <f t="shared" si="84"/>
        <v>0</v>
      </c>
      <c r="W117" s="16">
        <v>0</v>
      </c>
      <c r="X117" s="17">
        <f t="shared" si="51"/>
        <v>0</v>
      </c>
      <c r="Y117" s="17">
        <v>0</v>
      </c>
      <c r="Z117" s="17">
        <f t="shared" si="52"/>
        <v>0</v>
      </c>
      <c r="AA117" s="17">
        <v>0</v>
      </c>
      <c r="AB117" s="17">
        <f t="shared" si="53"/>
        <v>0</v>
      </c>
      <c r="AC117" s="17">
        <v>0</v>
      </c>
      <c r="AD117" s="17">
        <f t="shared" si="54"/>
        <v>0</v>
      </c>
      <c r="AE117" s="17">
        <v>0</v>
      </c>
      <c r="AF117" s="17">
        <f t="shared" si="55"/>
        <v>0</v>
      </c>
      <c r="AG117" s="17">
        <v>0</v>
      </c>
      <c r="AH117" s="17">
        <f t="shared" si="56"/>
        <v>0</v>
      </c>
      <c r="AI117" s="17">
        <v>0</v>
      </c>
      <c r="AJ117" s="17">
        <f t="shared" si="57"/>
        <v>0</v>
      </c>
      <c r="AK117" s="17">
        <v>15</v>
      </c>
      <c r="AL117" s="17">
        <f t="shared" si="58"/>
        <v>318780</v>
      </c>
      <c r="AM117" s="17">
        <v>0</v>
      </c>
      <c r="AN117" s="17">
        <f t="shared" si="59"/>
        <v>0</v>
      </c>
      <c r="AO117" s="17">
        <v>0</v>
      </c>
      <c r="AP117" s="17">
        <f t="shared" si="60"/>
        <v>0</v>
      </c>
      <c r="AQ117" s="17">
        <v>0</v>
      </c>
      <c r="AR117" s="17">
        <f t="shared" si="61"/>
        <v>0</v>
      </c>
      <c r="AS117" s="17">
        <v>0</v>
      </c>
      <c r="AT117" s="17">
        <f t="shared" si="62"/>
        <v>0</v>
      </c>
      <c r="AU117" s="17">
        <f t="shared" si="85"/>
        <v>15</v>
      </c>
      <c r="AV117" s="17">
        <f t="shared" si="85"/>
        <v>318780</v>
      </c>
      <c r="AW117" s="18">
        <v>0</v>
      </c>
      <c r="AX117" s="18">
        <f t="shared" si="63"/>
        <v>0</v>
      </c>
      <c r="AY117" s="18">
        <v>0</v>
      </c>
      <c r="AZ117" s="18">
        <f t="shared" si="64"/>
        <v>0</v>
      </c>
      <c r="BA117" s="18">
        <v>0</v>
      </c>
      <c r="BB117" s="18">
        <f t="shared" si="65"/>
        <v>0</v>
      </c>
      <c r="BC117" s="18">
        <v>0</v>
      </c>
      <c r="BD117" s="18">
        <f t="shared" si="66"/>
        <v>0</v>
      </c>
      <c r="BE117" s="18">
        <v>0</v>
      </c>
      <c r="BF117" s="18">
        <f t="shared" si="67"/>
        <v>0</v>
      </c>
      <c r="BG117" s="18">
        <v>0</v>
      </c>
      <c r="BH117" s="18">
        <f t="shared" si="68"/>
        <v>0</v>
      </c>
      <c r="BI117" s="18">
        <v>0</v>
      </c>
      <c r="BJ117" s="18">
        <f t="shared" si="69"/>
        <v>0</v>
      </c>
      <c r="BK117" s="18">
        <v>0</v>
      </c>
      <c r="BL117" s="18">
        <f t="shared" si="70"/>
        <v>0</v>
      </c>
      <c r="BM117" s="18">
        <v>0</v>
      </c>
      <c r="BN117" s="18">
        <f t="shared" si="71"/>
        <v>0</v>
      </c>
      <c r="BO117" s="18">
        <v>0</v>
      </c>
      <c r="BP117" s="18">
        <f t="shared" si="72"/>
        <v>0</v>
      </c>
      <c r="BQ117" s="18">
        <v>0</v>
      </c>
      <c r="BR117" s="18">
        <f t="shared" si="73"/>
        <v>0</v>
      </c>
      <c r="BS117" s="18">
        <v>0</v>
      </c>
      <c r="BT117" s="18">
        <f t="shared" si="74"/>
        <v>0</v>
      </c>
      <c r="BU117" s="18">
        <v>0</v>
      </c>
      <c r="BV117" s="18">
        <f t="shared" si="75"/>
        <v>0</v>
      </c>
      <c r="BW117" s="18">
        <v>0</v>
      </c>
      <c r="BX117" s="18">
        <f t="shared" si="76"/>
        <v>0</v>
      </c>
      <c r="BY117" s="18">
        <v>0</v>
      </c>
      <c r="BZ117" s="18">
        <f t="shared" si="77"/>
        <v>0</v>
      </c>
      <c r="CA117" s="18">
        <v>0</v>
      </c>
      <c r="CB117" s="18">
        <f t="shared" si="78"/>
        <v>0</v>
      </c>
      <c r="CC117" s="18">
        <v>0</v>
      </c>
      <c r="CD117" s="18">
        <f t="shared" si="79"/>
        <v>0</v>
      </c>
      <c r="CE117" s="17">
        <f t="shared" si="81"/>
        <v>0</v>
      </c>
      <c r="CF117" s="17">
        <f t="shared" si="81"/>
        <v>0</v>
      </c>
      <c r="CG117" s="17">
        <f t="shared" si="80"/>
        <v>15</v>
      </c>
      <c r="CH117" s="28">
        <f t="shared" si="80"/>
        <v>318780</v>
      </c>
    </row>
    <row r="118" spans="1:86" x14ac:dyDescent="0.2">
      <c r="A118" s="70"/>
      <c r="B118" s="67"/>
      <c r="C118" s="67"/>
      <c r="D118" s="20" t="s">
        <v>142</v>
      </c>
      <c r="E118" s="21"/>
      <c r="F118" s="32">
        <f>ROUND(F117*1.15,0)</f>
        <v>20598</v>
      </c>
      <c r="G118" s="32">
        <f>ROUND(G117*1.15,0)</f>
        <v>24440</v>
      </c>
      <c r="H118" s="32">
        <f>ROUND(H117*1.15,0)</f>
        <v>32585</v>
      </c>
      <c r="I118" s="16">
        <v>0</v>
      </c>
      <c r="J118" s="17">
        <f t="shared" si="45"/>
        <v>0</v>
      </c>
      <c r="K118" s="16"/>
      <c r="L118" s="17">
        <f t="shared" si="46"/>
        <v>0</v>
      </c>
      <c r="M118" s="16">
        <v>0</v>
      </c>
      <c r="N118" s="17">
        <f t="shared" si="47"/>
        <v>0</v>
      </c>
      <c r="O118" s="16"/>
      <c r="P118" s="17">
        <f t="shared" si="48"/>
        <v>0</v>
      </c>
      <c r="Q118" s="16"/>
      <c r="R118" s="17">
        <f t="shared" si="49"/>
        <v>0</v>
      </c>
      <c r="S118" s="16"/>
      <c r="T118" s="17">
        <f t="shared" si="50"/>
        <v>0</v>
      </c>
      <c r="U118" s="16"/>
      <c r="V118" s="17"/>
      <c r="W118" s="16"/>
      <c r="X118" s="17"/>
      <c r="Y118" s="17"/>
      <c r="Z118" s="17">
        <f t="shared" si="52"/>
        <v>0</v>
      </c>
      <c r="AA118" s="17"/>
      <c r="AB118" s="17">
        <f t="shared" si="53"/>
        <v>0</v>
      </c>
      <c r="AC118" s="17"/>
      <c r="AD118" s="17">
        <f t="shared" si="54"/>
        <v>0</v>
      </c>
      <c r="AE118" s="17"/>
      <c r="AF118" s="17">
        <f t="shared" si="55"/>
        <v>0</v>
      </c>
      <c r="AG118" s="17"/>
      <c r="AH118" s="17">
        <f t="shared" si="56"/>
        <v>0</v>
      </c>
      <c r="AI118" s="17"/>
      <c r="AJ118" s="17">
        <f t="shared" si="57"/>
        <v>0</v>
      </c>
      <c r="AK118" s="17">
        <v>0</v>
      </c>
      <c r="AL118" s="17">
        <f t="shared" si="58"/>
        <v>0</v>
      </c>
      <c r="AM118" s="17"/>
      <c r="AN118" s="17">
        <f t="shared" si="59"/>
        <v>0</v>
      </c>
      <c r="AO118" s="17"/>
      <c r="AP118" s="17">
        <f t="shared" si="60"/>
        <v>0</v>
      </c>
      <c r="AQ118" s="17"/>
      <c r="AR118" s="17">
        <f t="shared" si="61"/>
        <v>0</v>
      </c>
      <c r="AS118" s="17">
        <v>0</v>
      </c>
      <c r="AT118" s="17">
        <f t="shared" si="62"/>
        <v>0</v>
      </c>
      <c r="AU118" s="17">
        <f t="shared" si="85"/>
        <v>0</v>
      </c>
      <c r="AV118" s="17">
        <f t="shared" si="85"/>
        <v>0</v>
      </c>
      <c r="AW118" s="18"/>
      <c r="AX118" s="18">
        <f t="shared" si="63"/>
        <v>0</v>
      </c>
      <c r="AY118" s="18"/>
      <c r="AZ118" s="18">
        <f t="shared" si="64"/>
        <v>0</v>
      </c>
      <c r="BA118" s="18"/>
      <c r="BB118" s="18">
        <f t="shared" si="65"/>
        <v>0</v>
      </c>
      <c r="BC118" s="18"/>
      <c r="BD118" s="18">
        <f t="shared" si="66"/>
        <v>0</v>
      </c>
      <c r="BE118" s="18"/>
      <c r="BF118" s="18">
        <f t="shared" si="67"/>
        <v>0</v>
      </c>
      <c r="BG118" s="18"/>
      <c r="BH118" s="18">
        <f t="shared" si="68"/>
        <v>0</v>
      </c>
      <c r="BI118" s="18"/>
      <c r="BJ118" s="18">
        <f t="shared" si="69"/>
        <v>0</v>
      </c>
      <c r="BK118" s="18"/>
      <c r="BL118" s="18">
        <f t="shared" si="70"/>
        <v>0</v>
      </c>
      <c r="BM118" s="18"/>
      <c r="BN118" s="18">
        <f t="shared" si="71"/>
        <v>0</v>
      </c>
      <c r="BO118" s="18"/>
      <c r="BP118" s="18">
        <f t="shared" si="72"/>
        <v>0</v>
      </c>
      <c r="BQ118" s="18"/>
      <c r="BR118" s="18">
        <f t="shared" si="73"/>
        <v>0</v>
      </c>
      <c r="BS118" s="18"/>
      <c r="BT118" s="18">
        <f t="shared" si="74"/>
        <v>0</v>
      </c>
      <c r="BU118" s="18"/>
      <c r="BV118" s="18">
        <f t="shared" si="75"/>
        <v>0</v>
      </c>
      <c r="BW118" s="18"/>
      <c r="BX118" s="18">
        <f t="shared" si="76"/>
        <v>0</v>
      </c>
      <c r="BY118" s="18">
        <v>0</v>
      </c>
      <c r="BZ118" s="18">
        <f t="shared" si="77"/>
        <v>0</v>
      </c>
      <c r="CA118" s="18">
        <v>0</v>
      </c>
      <c r="CB118" s="18">
        <f t="shared" si="78"/>
        <v>0</v>
      </c>
      <c r="CC118" s="18"/>
      <c r="CD118" s="18">
        <f t="shared" si="79"/>
        <v>0</v>
      </c>
      <c r="CE118" s="17">
        <f t="shared" si="81"/>
        <v>0</v>
      </c>
      <c r="CF118" s="17">
        <f t="shared" si="81"/>
        <v>0</v>
      </c>
      <c r="CG118" s="17">
        <f t="shared" si="80"/>
        <v>0</v>
      </c>
      <c r="CH118" s="28">
        <f t="shared" si="80"/>
        <v>0</v>
      </c>
    </row>
    <row r="119" spans="1:86" x14ac:dyDescent="0.2">
      <c r="A119" s="70"/>
      <c r="B119" s="67"/>
      <c r="C119" s="67"/>
      <c r="D119" s="20" t="s">
        <v>159</v>
      </c>
      <c r="E119" s="21" t="s">
        <v>141</v>
      </c>
      <c r="F119" s="32">
        <f>ROUND(F8*0.44,0)</f>
        <v>23881</v>
      </c>
      <c r="G119" s="32">
        <f>ROUND(G8*0.44,0)</f>
        <v>28336</v>
      </c>
      <c r="H119" s="32">
        <f>ROUND(H8*0.44,0)</f>
        <v>37781</v>
      </c>
      <c r="I119" s="16">
        <v>0</v>
      </c>
      <c r="J119" s="17">
        <f t="shared" si="45"/>
        <v>0</v>
      </c>
      <c r="K119" s="16">
        <v>0</v>
      </c>
      <c r="L119" s="17">
        <f t="shared" si="46"/>
        <v>0</v>
      </c>
      <c r="M119" s="16">
        <v>0</v>
      </c>
      <c r="N119" s="17">
        <f t="shared" si="47"/>
        <v>0</v>
      </c>
      <c r="O119" s="16">
        <v>0</v>
      </c>
      <c r="P119" s="17">
        <f t="shared" si="48"/>
        <v>0</v>
      </c>
      <c r="Q119" s="16">
        <v>0</v>
      </c>
      <c r="R119" s="17">
        <f t="shared" si="49"/>
        <v>0</v>
      </c>
      <c r="S119" s="16">
        <v>0</v>
      </c>
      <c r="T119" s="17">
        <f t="shared" si="50"/>
        <v>0</v>
      </c>
      <c r="U119" s="16">
        <f t="shared" si="84"/>
        <v>0</v>
      </c>
      <c r="V119" s="17">
        <f t="shared" si="84"/>
        <v>0</v>
      </c>
      <c r="W119" s="16">
        <v>0</v>
      </c>
      <c r="X119" s="17">
        <f t="shared" si="51"/>
        <v>0</v>
      </c>
      <c r="Y119" s="17">
        <v>0</v>
      </c>
      <c r="Z119" s="17">
        <f t="shared" si="52"/>
        <v>0</v>
      </c>
      <c r="AA119" s="17">
        <v>0</v>
      </c>
      <c r="AB119" s="17">
        <f t="shared" si="53"/>
        <v>0</v>
      </c>
      <c r="AC119" s="17">
        <v>0</v>
      </c>
      <c r="AD119" s="17">
        <f t="shared" si="54"/>
        <v>0</v>
      </c>
      <c r="AE119" s="17">
        <v>5</v>
      </c>
      <c r="AF119" s="17">
        <f t="shared" si="55"/>
        <v>141680</v>
      </c>
      <c r="AG119" s="17">
        <v>0</v>
      </c>
      <c r="AH119" s="17">
        <f t="shared" si="56"/>
        <v>0</v>
      </c>
      <c r="AI119" s="17">
        <v>0</v>
      </c>
      <c r="AJ119" s="17">
        <f t="shared" si="57"/>
        <v>0</v>
      </c>
      <c r="AK119" s="17">
        <v>0</v>
      </c>
      <c r="AL119" s="17">
        <f t="shared" si="58"/>
        <v>0</v>
      </c>
      <c r="AM119" s="17">
        <v>0</v>
      </c>
      <c r="AN119" s="17">
        <f t="shared" si="59"/>
        <v>0</v>
      </c>
      <c r="AO119" s="17">
        <v>0</v>
      </c>
      <c r="AP119" s="17">
        <f t="shared" si="60"/>
        <v>0</v>
      </c>
      <c r="AQ119" s="17">
        <v>0</v>
      </c>
      <c r="AR119" s="17">
        <f t="shared" si="61"/>
        <v>0</v>
      </c>
      <c r="AS119" s="17">
        <v>0</v>
      </c>
      <c r="AT119" s="17">
        <f t="shared" si="62"/>
        <v>0</v>
      </c>
      <c r="AU119" s="17">
        <f t="shared" si="85"/>
        <v>5</v>
      </c>
      <c r="AV119" s="17">
        <f t="shared" si="85"/>
        <v>141680</v>
      </c>
      <c r="AW119" s="18">
        <v>0</v>
      </c>
      <c r="AX119" s="18">
        <f t="shared" si="63"/>
        <v>0</v>
      </c>
      <c r="AY119" s="18">
        <v>0</v>
      </c>
      <c r="AZ119" s="18">
        <f t="shared" si="64"/>
        <v>0</v>
      </c>
      <c r="BA119" s="18">
        <v>0</v>
      </c>
      <c r="BB119" s="18">
        <f t="shared" si="65"/>
        <v>0</v>
      </c>
      <c r="BC119" s="18">
        <v>0</v>
      </c>
      <c r="BD119" s="18">
        <f t="shared" si="66"/>
        <v>0</v>
      </c>
      <c r="BE119" s="18">
        <v>0</v>
      </c>
      <c r="BF119" s="18">
        <f t="shared" si="67"/>
        <v>0</v>
      </c>
      <c r="BG119" s="18">
        <v>0</v>
      </c>
      <c r="BH119" s="18">
        <f t="shared" si="68"/>
        <v>0</v>
      </c>
      <c r="BI119" s="18">
        <v>0</v>
      </c>
      <c r="BJ119" s="18">
        <f t="shared" si="69"/>
        <v>0</v>
      </c>
      <c r="BK119" s="18">
        <v>0</v>
      </c>
      <c r="BL119" s="18">
        <f t="shared" si="70"/>
        <v>0</v>
      </c>
      <c r="BM119" s="18">
        <v>0</v>
      </c>
      <c r="BN119" s="18">
        <f t="shared" si="71"/>
        <v>0</v>
      </c>
      <c r="BO119" s="18">
        <v>0</v>
      </c>
      <c r="BP119" s="18">
        <f t="shared" si="72"/>
        <v>0</v>
      </c>
      <c r="BQ119" s="18">
        <v>0</v>
      </c>
      <c r="BR119" s="18">
        <f t="shared" si="73"/>
        <v>0</v>
      </c>
      <c r="BS119" s="18">
        <v>0</v>
      </c>
      <c r="BT119" s="18">
        <f t="shared" si="74"/>
        <v>0</v>
      </c>
      <c r="BU119" s="18">
        <v>0</v>
      </c>
      <c r="BV119" s="18">
        <f t="shared" si="75"/>
        <v>0</v>
      </c>
      <c r="BW119" s="18">
        <v>0</v>
      </c>
      <c r="BX119" s="18">
        <f t="shared" si="76"/>
        <v>0</v>
      </c>
      <c r="BY119" s="18">
        <v>0</v>
      </c>
      <c r="BZ119" s="18">
        <f t="shared" si="77"/>
        <v>0</v>
      </c>
      <c r="CA119" s="18">
        <v>0</v>
      </c>
      <c r="CB119" s="18">
        <f t="shared" si="78"/>
        <v>0</v>
      </c>
      <c r="CC119" s="18">
        <v>0</v>
      </c>
      <c r="CD119" s="18">
        <f t="shared" si="79"/>
        <v>0</v>
      </c>
      <c r="CE119" s="17">
        <f t="shared" si="81"/>
        <v>0</v>
      </c>
      <c r="CF119" s="17">
        <f t="shared" si="81"/>
        <v>0</v>
      </c>
      <c r="CG119" s="17">
        <f t="shared" si="80"/>
        <v>5</v>
      </c>
      <c r="CH119" s="28">
        <f t="shared" si="80"/>
        <v>141680</v>
      </c>
    </row>
    <row r="120" spans="1:86" x14ac:dyDescent="0.2">
      <c r="A120" s="71"/>
      <c r="B120" s="67"/>
      <c r="C120" s="67"/>
      <c r="D120" s="20" t="s">
        <v>160</v>
      </c>
      <c r="E120" s="21" t="s">
        <v>141</v>
      </c>
      <c r="F120" s="32">
        <f>ROUND(F8*0.55,0)</f>
        <v>29851</v>
      </c>
      <c r="G120" s="32">
        <f>ROUND(G8*0.55,0)</f>
        <v>35419</v>
      </c>
      <c r="H120" s="32">
        <f>ROUND(H8*0.55,0)</f>
        <v>47226</v>
      </c>
      <c r="I120" s="16">
        <v>46</v>
      </c>
      <c r="J120" s="17">
        <f t="shared" si="45"/>
        <v>1373146</v>
      </c>
      <c r="K120" s="16">
        <v>0</v>
      </c>
      <c r="L120" s="17">
        <f t="shared" si="46"/>
        <v>0</v>
      </c>
      <c r="M120" s="16">
        <v>0</v>
      </c>
      <c r="N120" s="17">
        <f t="shared" si="47"/>
        <v>0</v>
      </c>
      <c r="O120" s="16">
        <v>0</v>
      </c>
      <c r="P120" s="17">
        <f t="shared" si="48"/>
        <v>0</v>
      </c>
      <c r="Q120" s="16">
        <v>0</v>
      </c>
      <c r="R120" s="17">
        <f t="shared" si="49"/>
        <v>0</v>
      </c>
      <c r="S120" s="16">
        <v>0</v>
      </c>
      <c r="T120" s="17">
        <f t="shared" si="50"/>
        <v>0</v>
      </c>
      <c r="U120" s="16">
        <f t="shared" si="84"/>
        <v>46</v>
      </c>
      <c r="V120" s="17">
        <f t="shared" si="84"/>
        <v>1373146</v>
      </c>
      <c r="W120" s="16">
        <v>0</v>
      </c>
      <c r="X120" s="17">
        <f t="shared" si="51"/>
        <v>0</v>
      </c>
      <c r="Y120" s="17">
        <v>0</v>
      </c>
      <c r="Z120" s="17">
        <f t="shared" si="52"/>
        <v>0</v>
      </c>
      <c r="AA120" s="17">
        <v>0</v>
      </c>
      <c r="AB120" s="17">
        <f t="shared" si="53"/>
        <v>0</v>
      </c>
      <c r="AC120" s="17">
        <v>0</v>
      </c>
      <c r="AD120" s="17">
        <f t="shared" si="54"/>
        <v>0</v>
      </c>
      <c r="AE120" s="17">
        <v>0</v>
      </c>
      <c r="AF120" s="17">
        <f t="shared" si="55"/>
        <v>0</v>
      </c>
      <c r="AG120" s="17">
        <v>0</v>
      </c>
      <c r="AH120" s="17">
        <f t="shared" si="56"/>
        <v>0</v>
      </c>
      <c r="AI120" s="17">
        <v>0</v>
      </c>
      <c r="AJ120" s="17">
        <f t="shared" si="57"/>
        <v>0</v>
      </c>
      <c r="AK120" s="17">
        <v>0</v>
      </c>
      <c r="AL120" s="17">
        <f t="shared" si="58"/>
        <v>0</v>
      </c>
      <c r="AM120" s="17">
        <v>0</v>
      </c>
      <c r="AN120" s="17">
        <f t="shared" si="59"/>
        <v>0</v>
      </c>
      <c r="AO120" s="17">
        <v>0</v>
      </c>
      <c r="AP120" s="17">
        <f t="shared" si="60"/>
        <v>0</v>
      </c>
      <c r="AQ120" s="17">
        <v>0</v>
      </c>
      <c r="AR120" s="17">
        <f t="shared" si="61"/>
        <v>0</v>
      </c>
      <c r="AS120" s="17">
        <v>0</v>
      </c>
      <c r="AT120" s="17">
        <f t="shared" si="62"/>
        <v>0</v>
      </c>
      <c r="AU120" s="17">
        <f t="shared" si="85"/>
        <v>0</v>
      </c>
      <c r="AV120" s="17">
        <f t="shared" si="85"/>
        <v>0</v>
      </c>
      <c r="AW120" s="18">
        <v>0</v>
      </c>
      <c r="AX120" s="18">
        <f t="shared" si="63"/>
        <v>0</v>
      </c>
      <c r="AY120" s="18">
        <v>0</v>
      </c>
      <c r="AZ120" s="18">
        <f t="shared" si="64"/>
        <v>0</v>
      </c>
      <c r="BA120" s="18">
        <v>0</v>
      </c>
      <c r="BB120" s="18">
        <f t="shared" si="65"/>
        <v>0</v>
      </c>
      <c r="BC120" s="18">
        <v>0</v>
      </c>
      <c r="BD120" s="18">
        <f t="shared" si="66"/>
        <v>0</v>
      </c>
      <c r="BE120" s="18">
        <v>0</v>
      </c>
      <c r="BF120" s="18">
        <f t="shared" si="67"/>
        <v>0</v>
      </c>
      <c r="BG120" s="18">
        <v>0</v>
      </c>
      <c r="BH120" s="18">
        <f t="shared" si="68"/>
        <v>0</v>
      </c>
      <c r="BI120" s="18">
        <v>0</v>
      </c>
      <c r="BJ120" s="18">
        <f t="shared" si="69"/>
        <v>0</v>
      </c>
      <c r="BK120" s="18">
        <v>0</v>
      </c>
      <c r="BL120" s="18">
        <f t="shared" si="70"/>
        <v>0</v>
      </c>
      <c r="BM120" s="18">
        <v>0</v>
      </c>
      <c r="BN120" s="18">
        <f t="shared" si="71"/>
        <v>0</v>
      </c>
      <c r="BO120" s="18">
        <v>0</v>
      </c>
      <c r="BP120" s="18">
        <f t="shared" si="72"/>
        <v>0</v>
      </c>
      <c r="BQ120" s="18">
        <v>0</v>
      </c>
      <c r="BR120" s="18">
        <f t="shared" si="73"/>
        <v>0</v>
      </c>
      <c r="BS120" s="18">
        <v>0</v>
      </c>
      <c r="BT120" s="18">
        <f t="shared" si="74"/>
        <v>0</v>
      </c>
      <c r="BU120" s="18">
        <v>0</v>
      </c>
      <c r="BV120" s="18">
        <f t="shared" si="75"/>
        <v>0</v>
      </c>
      <c r="BW120" s="18">
        <v>0</v>
      </c>
      <c r="BX120" s="18">
        <f t="shared" si="76"/>
        <v>0</v>
      </c>
      <c r="BY120" s="18">
        <v>0</v>
      </c>
      <c r="BZ120" s="18">
        <f t="shared" si="77"/>
        <v>0</v>
      </c>
      <c r="CA120" s="18">
        <v>0</v>
      </c>
      <c r="CB120" s="18">
        <f t="shared" si="78"/>
        <v>0</v>
      </c>
      <c r="CC120" s="18">
        <v>0</v>
      </c>
      <c r="CD120" s="18">
        <f t="shared" si="79"/>
        <v>0</v>
      </c>
      <c r="CE120" s="17">
        <f t="shared" si="81"/>
        <v>0</v>
      </c>
      <c r="CF120" s="17">
        <f t="shared" si="81"/>
        <v>0</v>
      </c>
      <c r="CG120" s="17">
        <f t="shared" si="80"/>
        <v>46</v>
      </c>
      <c r="CH120" s="28">
        <f t="shared" si="80"/>
        <v>1373146</v>
      </c>
    </row>
    <row r="121" spans="1:86" ht="24" customHeight="1" x14ac:dyDescent="0.2">
      <c r="A121" s="26"/>
      <c r="B121" s="72" t="s">
        <v>161</v>
      </c>
      <c r="C121" s="73"/>
      <c r="D121" s="74"/>
      <c r="E121" s="21" t="s">
        <v>141</v>
      </c>
      <c r="F121" s="32">
        <f>ROUND(F8*0.13,0)</f>
        <v>7056</v>
      </c>
      <c r="G121" s="32">
        <f>ROUND(G8*0.13,0)</f>
        <v>8372</v>
      </c>
      <c r="H121" s="32">
        <f>G121</f>
        <v>8372</v>
      </c>
      <c r="I121" s="16">
        <v>0</v>
      </c>
      <c r="J121" s="17">
        <f t="shared" si="45"/>
        <v>0</v>
      </c>
      <c r="K121" s="16">
        <v>0</v>
      </c>
      <c r="L121" s="17">
        <f t="shared" si="46"/>
        <v>0</v>
      </c>
      <c r="M121" s="16">
        <v>0</v>
      </c>
      <c r="N121" s="17">
        <f t="shared" si="47"/>
        <v>0</v>
      </c>
      <c r="O121" s="16">
        <v>0</v>
      </c>
      <c r="P121" s="17">
        <f t="shared" si="48"/>
        <v>0</v>
      </c>
      <c r="Q121" s="16">
        <v>0</v>
      </c>
      <c r="R121" s="17">
        <f t="shared" si="49"/>
        <v>0</v>
      </c>
      <c r="S121" s="16">
        <v>0</v>
      </c>
      <c r="T121" s="17">
        <f t="shared" si="50"/>
        <v>0</v>
      </c>
      <c r="U121" s="16">
        <f t="shared" si="84"/>
        <v>0</v>
      </c>
      <c r="V121" s="17">
        <f t="shared" si="84"/>
        <v>0</v>
      </c>
      <c r="W121" s="16">
        <v>0</v>
      </c>
      <c r="X121" s="17">
        <f t="shared" si="51"/>
        <v>0</v>
      </c>
      <c r="Y121" s="17">
        <v>0</v>
      </c>
      <c r="Z121" s="17">
        <f t="shared" si="52"/>
        <v>0</v>
      </c>
      <c r="AA121" s="17">
        <v>0</v>
      </c>
      <c r="AB121" s="17">
        <f t="shared" si="53"/>
        <v>0</v>
      </c>
      <c r="AC121" s="17">
        <v>0</v>
      </c>
      <c r="AD121" s="17">
        <f t="shared" si="54"/>
        <v>0</v>
      </c>
      <c r="AE121" s="17">
        <v>0</v>
      </c>
      <c r="AF121" s="17">
        <f t="shared" si="55"/>
        <v>0</v>
      </c>
      <c r="AG121" s="17">
        <v>0</v>
      </c>
      <c r="AH121" s="17">
        <f t="shared" si="56"/>
        <v>0</v>
      </c>
      <c r="AI121" s="17">
        <v>0</v>
      </c>
      <c r="AJ121" s="17">
        <f t="shared" si="57"/>
        <v>0</v>
      </c>
      <c r="AK121" s="17">
        <v>0</v>
      </c>
      <c r="AL121" s="17">
        <f t="shared" si="58"/>
        <v>0</v>
      </c>
      <c r="AM121" s="17">
        <v>0</v>
      </c>
      <c r="AN121" s="17">
        <f t="shared" si="59"/>
        <v>0</v>
      </c>
      <c r="AO121" s="17">
        <v>0</v>
      </c>
      <c r="AP121" s="17">
        <f t="shared" si="60"/>
        <v>0</v>
      </c>
      <c r="AQ121" s="17">
        <v>0</v>
      </c>
      <c r="AR121" s="17">
        <f t="shared" si="61"/>
        <v>0</v>
      </c>
      <c r="AS121" s="17">
        <v>0</v>
      </c>
      <c r="AT121" s="17">
        <f t="shared" si="62"/>
        <v>0</v>
      </c>
      <c r="AU121" s="17">
        <f t="shared" si="85"/>
        <v>0</v>
      </c>
      <c r="AV121" s="17">
        <f t="shared" si="85"/>
        <v>0</v>
      </c>
      <c r="AW121" s="18">
        <v>0</v>
      </c>
      <c r="AX121" s="18">
        <f t="shared" si="63"/>
        <v>0</v>
      </c>
      <c r="AY121" s="18">
        <v>0</v>
      </c>
      <c r="AZ121" s="18">
        <f t="shared" si="64"/>
        <v>0</v>
      </c>
      <c r="BA121" s="18">
        <v>0</v>
      </c>
      <c r="BB121" s="18">
        <f t="shared" si="65"/>
        <v>0</v>
      </c>
      <c r="BC121" s="18">
        <v>0</v>
      </c>
      <c r="BD121" s="18">
        <f t="shared" si="66"/>
        <v>0</v>
      </c>
      <c r="BE121" s="18">
        <v>0</v>
      </c>
      <c r="BF121" s="18">
        <f t="shared" si="67"/>
        <v>0</v>
      </c>
      <c r="BG121" s="18">
        <v>0</v>
      </c>
      <c r="BH121" s="18">
        <f t="shared" si="68"/>
        <v>0</v>
      </c>
      <c r="BI121" s="18">
        <v>0</v>
      </c>
      <c r="BJ121" s="18">
        <f t="shared" si="69"/>
        <v>0</v>
      </c>
      <c r="BK121" s="18">
        <v>0</v>
      </c>
      <c r="BL121" s="18">
        <f t="shared" si="70"/>
        <v>0</v>
      </c>
      <c r="BM121" s="18">
        <v>0</v>
      </c>
      <c r="BN121" s="18">
        <f t="shared" si="71"/>
        <v>0</v>
      </c>
      <c r="BO121" s="18">
        <v>0</v>
      </c>
      <c r="BP121" s="18">
        <f t="shared" si="72"/>
        <v>0</v>
      </c>
      <c r="BQ121" s="18">
        <v>0</v>
      </c>
      <c r="BR121" s="18">
        <f t="shared" si="73"/>
        <v>0</v>
      </c>
      <c r="BS121" s="18">
        <v>0</v>
      </c>
      <c r="BT121" s="18">
        <f t="shared" si="74"/>
        <v>0</v>
      </c>
      <c r="BU121" s="18">
        <v>0</v>
      </c>
      <c r="BV121" s="18">
        <f t="shared" si="75"/>
        <v>0</v>
      </c>
      <c r="BW121" s="18">
        <v>0</v>
      </c>
      <c r="BX121" s="18">
        <f t="shared" si="76"/>
        <v>0</v>
      </c>
      <c r="BY121" s="18">
        <v>0</v>
      </c>
      <c r="BZ121" s="18">
        <f t="shared" si="77"/>
        <v>0</v>
      </c>
      <c r="CA121" s="18">
        <v>0</v>
      </c>
      <c r="CB121" s="18">
        <f t="shared" si="78"/>
        <v>0</v>
      </c>
      <c r="CC121" s="18">
        <v>0</v>
      </c>
      <c r="CD121" s="18">
        <f t="shared" si="79"/>
        <v>0</v>
      </c>
      <c r="CE121" s="17">
        <f t="shared" si="81"/>
        <v>0</v>
      </c>
      <c r="CF121" s="17">
        <f t="shared" si="81"/>
        <v>0</v>
      </c>
      <c r="CG121" s="17">
        <f t="shared" si="80"/>
        <v>0</v>
      </c>
      <c r="CH121" s="28">
        <f t="shared" si="80"/>
        <v>0</v>
      </c>
    </row>
    <row r="122" spans="1:86" x14ac:dyDescent="0.2">
      <c r="A122" s="75" t="s">
        <v>162</v>
      </c>
      <c r="B122" s="75"/>
      <c r="C122" s="75"/>
      <c r="D122" s="75"/>
      <c r="E122" s="21" t="s">
        <v>140</v>
      </c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7"/>
      <c r="Q122" s="16"/>
      <c r="R122" s="16"/>
      <c r="S122" s="16"/>
      <c r="T122" s="16"/>
      <c r="U122" s="16"/>
      <c r="V122" s="16"/>
      <c r="W122" s="16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8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  <c r="BM122" s="27"/>
      <c r="BN122" s="27"/>
      <c r="BO122" s="27"/>
      <c r="BP122" s="27"/>
      <c r="BQ122" s="27"/>
      <c r="BR122" s="27"/>
      <c r="BS122" s="27"/>
      <c r="BT122" s="27"/>
      <c r="BU122" s="27"/>
      <c r="BV122" s="27"/>
      <c r="BW122" s="27"/>
      <c r="BX122" s="27"/>
      <c r="BY122" s="27"/>
      <c r="BZ122" s="27"/>
      <c r="CA122" s="27"/>
      <c r="CB122" s="27"/>
      <c r="CC122" s="27"/>
      <c r="CD122" s="27"/>
      <c r="CE122" s="17"/>
      <c r="CF122" s="17"/>
      <c r="CG122" s="17"/>
      <c r="CH122" s="28"/>
    </row>
    <row r="123" spans="1:86" x14ac:dyDescent="0.2">
      <c r="A123" s="75"/>
      <c r="B123" s="75"/>
      <c r="C123" s="75"/>
      <c r="D123" s="75"/>
      <c r="E123" s="21" t="s">
        <v>141</v>
      </c>
      <c r="F123" s="16"/>
      <c r="G123" s="16"/>
      <c r="H123" s="16"/>
      <c r="I123" s="16">
        <f>I8+I9+I11+I12+I14+I15+I17+I18+I19+I20+I21+I23+I24+I25+I26+I27+I28+I30+I31+I33+I34+I36+I37+I39+I40+I41+I42+I43+I45+I46+I47+I48+I49+I50+I52+I53+I55+I56+I58+I59+I61+I62+I63+I64+I65+I67+I68+I69+I70+I72+I71+I74+I75+I77+I78+I80+I81+I83+I84+I85+I86+I87+I89+I90+I91+I92+I93+I94+I96+I97+I99+I100+I102+I103+I105+I106+I107+I108+I109+I111+I112+I113+I114+I115+I116+I117+I119+I120+I121</f>
        <v>37592</v>
      </c>
      <c r="J123" s="17">
        <f>SUM(J7:J122)</f>
        <v>3242412753</v>
      </c>
      <c r="K123" s="17">
        <f>K8+K9+K11+K12+K14+K15+K17+K18+K19+K20+K21+K23+K24+K25+K26+K27+K28+K30+K31+K33+K34+K36+K37+K39+K40+K41+K42+K43+K45+K46+K47+K48+K49+K50+K52+K53+K55+K56+K58+K59+K61+K62+K63+K64+K65+K67+K68+K69+K70+K72+K71+K74+K75+K77+K78+K80+K81+K83+K84+K85+K86+K87+K89+K90+K91+K92+K93+K94+K96+K97+K99+K100+K102+K103+K105+K106+K107+K108+K109+K111+K112+K113+K114+K115+K116+K117+K119+K120+K121</f>
        <v>9763</v>
      </c>
      <c r="L123" s="17">
        <f>SUM(L7:L122)</f>
        <v>710685513</v>
      </c>
      <c r="M123" s="17">
        <f>M8+M9+M11+M12+M14+M15+M17+M18+M19+M20+M21+M23+M24+M25+M26+M27+M28+M30+M31+M33+M34+M36+M37+M39+M40+M41+M42+M43+M45+M46+M47+M48+M49+M50+M52+M53+M55+M56+M58+M59+M61+M62+M63+M64+M65+M67+M68+M69+M70+M72+M71+M74+M75+M77+M78+M80+M81+M83+M84+M85+M86+M87+M89+M90+M91+M92+M93+M94+M96+M97+M99+M100+M102+M103+M105+M106+M107+M108+M109+M111+M112+M113+M114+M115+M116+M117+M119+M120+M121</f>
        <v>2074</v>
      </c>
      <c r="N123" s="17">
        <f>SUM(N7:N122)</f>
        <v>127713490</v>
      </c>
      <c r="O123" s="17">
        <f>O8+O9+O11+O12+O14+O15+O17+O18+O19+O20+O21+O23+O24+O25+O26+O27+O28+O30+O31+O33+O34+O36+O37+O39+O40+O41+O42+O43+O45+O46+O47+O48+O49+O50+O52+O53+O55+O56+O58+O59+O61+O62+O63+O64+O65+O67+O68+O69+O70+O72+O71+O74+O75+O77+O78+O80+O81+O83+O84+O85+O86+O87+O89+O90+O91+O92+O93+O94+O96+O97+O99+O100+O102+O103+O105+O106+O107+O108+O109+O111+O112+O113+O114+O115+O116+O117+O119+O120+O121</f>
        <v>2455</v>
      </c>
      <c r="P123" s="17">
        <f>SUM(P7:P122)</f>
        <v>167916367</v>
      </c>
      <c r="Q123" s="17">
        <f>Q8+Q9+Q11+Q12+Q14+Q15+Q17+Q18+Q19+Q20+Q21+Q23+Q24+Q25+Q26+Q27+Q28+Q30+Q31+Q33+Q34+Q36+Q37+Q39+Q40+Q41+Q42+Q43+Q45+Q46+Q47+Q48+Q49+Q50+Q52+Q53+Q55+Q56+Q58+Q59+Q61+Q62+Q63+Q64+Q65+Q67+Q68+Q69+Q70+Q72+Q71+Q74+Q75+Q77+Q78+Q80+Q81+Q83+Q84+Q85+Q86+Q87+Q89+Q90+Q91+Q92+Q93+Q94+Q96+Q97+Q99+Q100+Q102+Q103+Q105+Q106+Q107+Q108+Q109+Q111+Q112+Q113+Q114+Q115+Q116+Q117+Q119+Q120+Q121</f>
        <v>2035</v>
      </c>
      <c r="R123" s="17">
        <f>SUM(R7:R122)</f>
        <v>166013113</v>
      </c>
      <c r="S123" s="17">
        <f>S8+S9+S11+S12+S14+S15+S17+S18+S19+S20+S21+S23+S24+S25+S26+S27+S28+S30+S31+S33+S34+S36+S37+S39+S40+S41+S42+S43+S45+S46+S47+S48+S49+S50+S52+S53+S55+S56+S58+S59+S61+S62+S63+S64+S65+S67+S68+S69+S70+S72+S71+S74+S75+S77+S78+S80+S81+S83+S84+S85+S86+S87+S89+S90+S91+S92+S93+S94+S96+S97+S99+S100+S102+S103+S105+S106+S107+S108+S109+S111+S112+S113+S114+S115+S116+S117+S119+S120+S121</f>
        <v>2664</v>
      </c>
      <c r="T123" s="17">
        <f>SUM(T7:T122)</f>
        <v>186067632</v>
      </c>
      <c r="U123" s="17">
        <f>U8+U9+U11+U12+U14+U15+U17+U18+U19+U20+U21+U23+U24+U25+U26+U27+U28+U30+U31+U33+U34+U36+U37+U39+U40+U41+U42+U43+U45+U46+U47+U48+U49+U50+U52+U53+U55+U56+U58+U59+U61+U62+U63+U64+U65+U67+U68+U69+U70+U72+U71+U74+U75+U77+U78+U80+U81+U83+U84+U85+U86+U87+U89+U90+U91+U92+U93+U94+U96+U97+U99+U100+U102+U103+U105+U106+U107+U108+U109+U111+U112+U113+U114+U115+U116+U117+U119+U120+U121</f>
        <v>56583</v>
      </c>
      <c r="V123" s="17">
        <f>SUM(V7:V122)</f>
        <v>4600808868</v>
      </c>
      <c r="W123" s="17">
        <f>W8+W9+W11+W12+W14+W15+W17+W18+W19+W20+W21+W23+W24+W25+W26+W27+W28+W30+W31+W33+W34+W36+W37+W39+W40+W41+W42+W43+W45+W46+W47+W48+W49+W50+W52+W53+W55+W56+W58+W59+W61+W62+W63+W64+W65+W67+W68+W69+W70+W72+W71+W74+W75+W77+W78+W80+W81+W83+W84+W85+W86+W87+W89+W90+W91+W92+W93+W94+W96+W97+W99+W100+W102+W103+W105+W106+W107+W108+W109+W111+W112+W113+W114+W115+W116+W117+W119+W120+W121</f>
        <v>0</v>
      </c>
      <c r="X123" s="17">
        <f>SUM(X7:X122)</f>
        <v>0</v>
      </c>
      <c r="Y123" s="17">
        <f>Y8+Y9+Y11+Y12+Y14+Y15+Y17+Y18+Y19+Y20+Y21+Y23+Y24+Y25+Y26+Y27+Y28+Y30+Y31+Y33+Y34+Y36+Y37+Y39+Y40+Y41+Y42+Y43+Y45+Y46+Y47+Y48+Y49+Y50+Y52+Y53+Y55+Y56+Y58+Y59+Y61+Y62+Y63+Y64+Y65+Y67+Y68+Y69+Y70+Y72+Y71+Y74+Y75+Y77+Y78+Y80+Y81+Y83+Y84+Y85+Y86+Y87+Y89+Y90+Y91+Y92+Y93+Y94+Y96+Y97+Y99+Y100+Y102+Y103+Y105+Y106+Y107+Y108+Y109+Y111+Y112+Y113+Y114+Y115+Y116+Y117+Y119+Y120+Y121</f>
        <v>874</v>
      </c>
      <c r="Z123" s="17">
        <f>SUM(Z7:Z122)</f>
        <v>62708934</v>
      </c>
      <c r="AA123" s="17">
        <f>AA8+AA9+AA11+AA12+AA14+AA15+AA17+AA18+AA19+AA20+AA21+AA23+AA24+AA25+AA26+AA27+AA28+AA30+AA31+AA33+AA34+AA36+AA37+AA39+AA40+AA41+AA42+AA43+AA45+AA46+AA47+AA48+AA49+AA50+AA52+AA53+AA55+AA56+AA58+AA59+AA61+AA62+AA63+AA64+AA65+AA67+AA68+AA69+AA70+AA72+AA71+AA74+AA75+AA77+AA78+AA80+AA81+AA83+AA84+AA85+AA86+AA87+AA89+AA90+AA91+AA92+AA93+AA94+AA96+AA97+AA99+AA100+AA102+AA103+AA105+AA106+AA107+AA108+AA109+AA111+AA112+AA113+AA114+AA115+AA116+AA117+AA119+AA120+AA121</f>
        <v>267</v>
      </c>
      <c r="AB123" s="17">
        <f>SUM(AB7:AB122)</f>
        <v>21096189</v>
      </c>
      <c r="AC123" s="17">
        <f>AC8+AC9+AC11+AC12+AC14+AC15+AC17+AC18+AC19+AC20+AC21+AC23+AC24+AC25+AC26+AC27+AC28+AC30+AC31+AC33+AC34+AC36+AC37+AC39+AC40+AC41+AC42+AC43+AC45+AC46+AC47+AC48+AC49+AC50+AC52+AC53+AC55+AC56+AC58+AC59+AC61+AC62+AC63+AC64+AC65+AC67+AC68+AC69+AC70+AC72+AC71+AC74+AC75+AC77+AC78+AC80+AC81+AC83+AC84+AC85+AC86+AC87+AC89+AC90+AC91+AC92+AC93+AC94+AC96+AC97+AC99+AC100+AC102+AC103+AC105+AC106+AC107+AC108+AC109+AC111+AC112+AC113+AC114+AC115+AC116+AC117+AC119+AC120+AC121</f>
        <v>346</v>
      </c>
      <c r="AD123" s="17">
        <f>SUM(AD7:AD122)</f>
        <v>25536212</v>
      </c>
      <c r="AE123" s="17">
        <f>AE8+AE9+AE11+AE12+AE14+AE15+AE17+AE18+AE19+AE20+AE21+AE23+AE24+AE25+AE26+AE27+AE28+AE30+AE31+AE33+AE34+AE36+AE37+AE39+AE40+AE41+AE42+AE43+AE45+AE46+AE47+AE48+AE49+AE50+AE52+AE53+AE55+AE56+AE58+AE59+AE61+AE62+AE63+AE64+AE65+AE67+AE68+AE69+AE70+AE72+AE71+AE74+AE75+AE77+AE78+AE80+AE81+AE83+AE84+AE85+AE86+AE87+AE89+AE90+AE91+AE92+AE93+AE94+AE96+AE97+AE99+AE100+AE102+AE103+AE105+AE106+AE107+AE108+AE109+AE111+AE112+AE113+AE114+AE115+AE116+AE117+AE119+AE120+AE121</f>
        <v>1131</v>
      </c>
      <c r="AF123" s="17">
        <f>SUM(AF7:AF122)</f>
        <v>83210176</v>
      </c>
      <c r="AG123" s="17">
        <f>AG8+AG9+AG11+AG12+AG14+AG15+AG17+AG18+AG19+AG20+AG21+AG23+AG24+AG25+AG26+AG27+AG28+AG30+AG31+AG33+AG34+AG36+AG37+AG39+AG40+AG41+AG42+AG43+AG45+AG46+AG47+AG48+AG49+AG50+AG52+AG53+AG55+AG56+AG58+AG59+AG61+AG62+AG63+AG64+AG65+AG67+AG68+AG69+AG70+AG72+AG71+AG74+AG75+AG77+AG78+AG80+AG81+AG83+AG84+AG85+AG86+AG87+AG89+AG90+AG91+AG92+AG93+AG94+AG96+AG97+AG99+AG100+AG102+AG103+AG105+AG106+AG107+AG108+AG109+AG111+AG112+AG113+AG114+AG115+AG116+AG117+AG119+AG120+AG121</f>
        <v>1200</v>
      </c>
      <c r="AH123" s="17">
        <f>SUM(AH7:AH122)</f>
        <v>98119330</v>
      </c>
      <c r="AI123" s="17">
        <f>AI8+AI9+AI11+AI12+AI14+AI15+AI17+AI18+AI19+AI20+AI21+AI23+AI24+AI25+AI26+AI27+AI28+AI30+AI31+AI33+AI34+AI36+AI37+AI39+AI40+AI41+AI42+AI43+AI45+AI46+AI47+AI48+AI49+AI50+AI52+AI53+AI55+AI56+AI58+AI59+AI61+AI62+AI63+AI64+AI65+AI67+AI68+AI69+AI70+AI72+AI71+AI74+AI75+AI77+AI78+AI80+AI81+AI83+AI84+AI85+AI86+AI87+AI89+AI90+AI91+AI92+AI93+AI94+AI96+AI97+AI99+AI100+AI102+AI103+AI105+AI106+AI107+AI108+AI109+AI111+AI112+AI113+AI114+AI115+AI116+AI117+AI119+AI120+AI121</f>
        <v>296</v>
      </c>
      <c r="AJ123" s="17">
        <f>SUM(AJ7:AJ122)</f>
        <v>20479960</v>
      </c>
      <c r="AK123" s="17">
        <f>AK8+AK9+AK11+AK12+AK14+AK15+AK17+AK18+AK19+AK20+AK21+AK23+AK24+AK25+AK26+AK27+AK28+AK30+AK31+AK33+AK34+AK36+AK37+AK39+AK40+AK41+AK42+AK43+AK45+AK46+AK47+AK48+AK49+AK50+AK52+AK53+AK55+AK56+AK58+AK59+AK61+AK62+AK63+AK64+AK65+AK67+AK68+AK69+AK70+AK72+AK71+AK74+AK75+AK77+AK78+AK80+AK81+AK83+AK84+AK85+AK86+AK87+AK89+AK90+AK91+AK92+AK93+AK94+AK96+AK97+AK99+AK100+AK102+AK103+AK105+AK106+AK107+AK108+AK109+AK111+AK112+AK113+AK114+AK115+AK116+AK117+AK119+AK120+AK121</f>
        <v>483</v>
      </c>
      <c r="AL123" s="17">
        <f>SUM(AL7:AL122)</f>
        <v>42957636</v>
      </c>
      <c r="AM123" s="17">
        <f>AM8+AM9+AM11+AM12+AM14+AM15+AM17+AM18+AM19+AM20+AM21+AM23+AM24+AM25+AM26+AM27+AM28+AM30+AM31+AM33+AM34+AM36+AM37+AM39+AM40+AM41+AM42+AM43+AM45+AM46+AM47+AM48+AM49+AM50+AM52+AM53+AM55+AM56+AM58+AM59+AM61+AM62+AM63+AM64+AM65+AM67+AM68+AM69+AM70+AM72+AM71+AM74+AM75+AM77+AM78+AM80+AM81+AM83+AM84+AM85+AM86+AM87+AM89+AM90+AM91+AM92+AM93+AM94+AM96+AM97+AM99+AM100+AM102+AM103+AM105+AM106+AM107+AM108+AM109+AM111+AM112+AM113+AM114+AM115+AM116+AM117+AM119+AM120+AM121</f>
        <v>601</v>
      </c>
      <c r="AN123" s="17">
        <f>SUM(AN7:AN122)</f>
        <v>42222482</v>
      </c>
      <c r="AO123" s="17">
        <f>AO8+AO9+AO11+AO12+AO14+AO15+AO17+AO18+AO19+AO20+AO21+AO23+AO24+AO25+AO26+AO27+AO28+AO30+AO31+AO33+AO34+AO36+AO37+AO39+AO40+AO41+AO42+AO43+AO45+AO46+AO47+AO48+AO49+AO50+AO52+AO53+AO55+AO56+AO58+AO59+AO61+AO62+AO63+AO64+AO65+AO67+AO68+AO69+AO70+AO72+AO71+AO74+AO75+AO77+AO78+AO80+AO81+AO83+AO84+AO85+AO86+AO87+AO89+AO90+AO91+AO92+AO93+AO94+AO96+AO97+AO99+AO100+AO102+AO103+AO105+AO106+AO107+AO108+AO109+AO111+AO112+AO113+AO114+AO115+AO116+AO117+AO119+AO120+AO121</f>
        <v>360</v>
      </c>
      <c r="AP123" s="17">
        <f>SUM(AP7:AP122)</f>
        <v>24976152</v>
      </c>
      <c r="AQ123" s="17">
        <f>AQ8+AQ9+AQ11+AQ12+AQ14+AQ15+AQ17+AQ18+AQ19+AQ20+AQ21+AQ23+AQ24+AQ25+AQ26+AQ27+AQ28+AQ30+AQ31+AQ33+AQ34+AQ36+AQ37+AQ39+AQ40+AQ41+AQ42+AQ43+AQ45+AQ46+AQ47+AQ48+AQ49+AQ50+AQ52+AQ53+AQ55+AQ56+AQ58+AQ59+AQ61+AQ62+AQ63+AQ64+AQ65+AQ67+AQ68+AQ69+AQ70+AQ72+AQ71+AQ74+AQ75+AQ77+AQ78+AQ80+AQ81+AQ83+AQ84+AQ85+AQ86+AQ87+AQ89+AQ90+AQ91+AQ92+AQ93+AQ94+AQ96+AQ97+AQ99+AQ100+AQ102+AQ103+AQ105+AQ106+AQ107+AQ108+AQ109+AQ111+AQ112+AQ113+AQ114+AQ115+AQ116+AQ117+AQ119+AQ120+AQ121</f>
        <v>400</v>
      </c>
      <c r="AR123" s="17">
        <f>SUM(AR7:AR122)</f>
        <v>35140640</v>
      </c>
      <c r="AS123" s="17">
        <f>AS8+AS9+AS11+AS12+AS14+AS15+AS17+AS18+AS19+AS20+AS21+AS23+AS24+AS25+AS26+AS27+AS28+AS30+AS31+AS33+AS34+AS36+AS37+AS39+AS40+AS41+AS42+AS43+AS45+AS46+AS47+AS48+AS49+AS50+AS52+AS53+AS55+AS56+AS58+AS59+AS61+AS62+AS63+AS64+AS65+AS67+AS68+AS69+AS70+AS72+AS71+AS74+AS75+AS77+AS78+AS80+AS81+AS83+AS84+AS85+AS86+AS87+AS89+AS90+AS91+AS92+AS93+AS94+AS96+AS97+AS99+AS100+AS102+AS103+AS105+AS106+AS107+AS108+AS109+AS111+AS112+AS113+AS114+AS115+AS116+AS117+AS119+AS120+AS121</f>
        <v>0</v>
      </c>
      <c r="AT123" s="17">
        <f>SUM(AT7:AT122)</f>
        <v>0</v>
      </c>
      <c r="AU123" s="17">
        <f>AU8+AU9+AU11+AU12+AU14+AU15+AU17+AU18+AU19+AU20+AU21+AU23+AU24+AU25+AU26+AU27+AU28+AU30+AU31+AU33+AU34+AU36+AU37+AU39+AU40+AU41+AU42+AU43+AU45+AU46+AU47+AU48+AU49+AU50+AU52+AU53+AU55+AU56+AU58+AU59+AU61+AU62+AU63+AU64+AU65+AU67+AU68+AU69+AU70+AU72+AU71+AU74+AU75+AU77+AU78+AU80+AU81+AU83+AU84+AU85+AU86+AU87+AU89+AU90+AU91+AU92+AU93+AU94+AU96+AU97+AU99+AU100+AU102+AU103+AU105+AU106+AU107+AU108+AU109+AU111+AU112+AU113+AU114+AU115+AU116+AU117+AU119+AU120+AU121</f>
        <v>5958</v>
      </c>
      <c r="AV123" s="17">
        <f>SUM(AV7:AV122)</f>
        <v>456447711</v>
      </c>
      <c r="AW123" s="17">
        <f>AW8+AW9+AW11+AW12+AW14+AW15+AW17+AW18+AW19+AW20+AW21+AW23+AW24+AW25+AW26+AW27+AW28+AW30+AW31+AW33+AW34+AW36+AW37+AW39+AW40+AW41+AW42+AW43+AW45+AW46+AW47+AW48+AW49+AW50+AW52+AW53+AW55+AW56+AW58+AW59+AW61+AW62+AW63+AW64+AW65+AW67+AW68+AW69+AW70+AW72+AW71+AW74+AW75+AW77+AW78+AW80+AW81+AW83+AW84+AW85+AW86+AW87+AW89+AW90+AW91+AW92+AW93+AW94+AW96+AW97+AW99+AW100+AW102+AW103+AW105+AW106+AW107+AW108+AW109+AW111+AW112+AW113+AW114+AW115+AW116+AW117+AW119+AW120+AW121</f>
        <v>1020</v>
      </c>
      <c r="AX123" s="17">
        <f>SUM(AX7:AX122)</f>
        <v>109530194</v>
      </c>
      <c r="AY123" s="17">
        <f>AY8+AY9+AY11+AY12+AY14+AY15+AY17+AY18+AY19+AY20+AY21+AY23+AY24+AY25+AY26+AY27+AY28+AY30+AY31+AY33+AY34+AY36+AY37+AY39+AY40+AY41+AY42+AY43+AY45+AY46+AY47+AY48+AY49+AY50+AY52+AY53+AY55+AY56+AY58+AY59+AY61+AY62+AY63+AY64+AY65+AY67+AY68+AY69+AY70+AY72+AY71+AY74+AY75+AY77+AY78+AY80+AY81+AY83+AY84+AY85+AY86+AY87+AY89+AY90+AY91+AY92+AY93+AY94+AY96+AY97+AY99+AY100+AY102+AY103+AY105+AY106+AY107+AY108+AY109+AY111+AY112+AY113+AY114+AY115+AY116+AY117+AY119+AY120+AY121</f>
        <v>466</v>
      </c>
      <c r="AZ123" s="17">
        <f>SUM(AZ7:AZ122)</f>
        <v>48131646</v>
      </c>
      <c r="BA123" s="17">
        <f>BA8+BA9+BA11+BA12+BA14+BA15+BA17+BA18+BA19+BA20+BA21+BA23+BA24+BA25+BA26+BA27+BA28+BA30+BA31+BA33+BA34+BA36+BA37+BA39+BA40+BA41+BA42+BA43+BA45+BA46+BA47+BA48+BA49+BA50+BA52+BA53+BA55+BA56+BA58+BA59+BA61+BA62+BA63+BA64+BA65+BA67+BA68+BA69+BA70+BA72+BA71+BA74+BA75+BA77+BA78+BA80+BA81+BA83+BA84+BA85+BA86+BA87+BA89+BA90+BA91+BA92+BA93+BA94+BA96+BA97+BA99+BA100+BA102+BA103+BA105+BA106+BA107+BA108+BA109+BA111+BA112+BA113+BA114+BA115+BA116+BA117+BA119+BA120+BA121</f>
        <v>144</v>
      </c>
      <c r="BB123" s="17">
        <f>SUM(BB7:BB122)</f>
        <v>18628634</v>
      </c>
      <c r="BC123" s="17">
        <f>BC8+BC9+BC11+BC12+BC14+BC15+BC17+BC18+BC19+BC20+BC21+BC23+BC24+BC25+BC26+BC27+BC28+BC30+BC31+BC33+BC34+BC36+BC37+BC39+BC40+BC41+BC42+BC43+BC45+BC46+BC47+BC48+BC49+BC50+BC52+BC53+BC55+BC56+BC58+BC59+BC61+BC62+BC63+BC64+BC65+BC67+BC68+BC69+BC70+BC72+BC71+BC74+BC75+BC77+BC78+BC80+BC81+BC83+BC84+BC85+BC86+BC87+BC89+BC90+BC91+BC92+BC93+BC94+BC96+BC97+BC99+BC100+BC102+BC103+BC105+BC106+BC107+BC108+BC109+BC111+BC112+BC113+BC114+BC115+BC116+BC117+BC119+BC120+BC121</f>
        <v>247</v>
      </c>
      <c r="BD123" s="17">
        <f>SUM(BD7:BD122)</f>
        <v>26409874</v>
      </c>
      <c r="BE123" s="17">
        <f>BE8+BE9+BE11+BE12+BE14+BE15+BE17+BE18+BE19+BE20+BE21+BE23+BE24+BE25+BE26+BE27+BE28+BE30+BE31+BE33+BE34+BE36+BE37+BE39+BE40+BE41+BE42+BE43+BE45+BE46+BE47+BE48+BE49+BE50+BE52+BE53+BE55+BE56+BE58+BE59+BE61+BE62+BE63+BE64+BE65+BE67+BE68+BE69+BE70+BE72+BE71+BE74+BE75+BE77+BE78+BE80+BE81+BE83+BE84+BE85+BE86+BE87+BE89+BE90+BE91+BE92+BE93+BE94+BE96+BE97+BE99+BE100+BE102+BE103+BE105+BE106+BE107+BE108+BE109+BE111+BE112+BE113+BE114+BE115+BE116+BE117+BE119+BE120+BE121</f>
        <v>278</v>
      </c>
      <c r="BF123" s="17">
        <f>SUM(BF7:BF122)</f>
        <v>28553799</v>
      </c>
      <c r="BG123" s="17">
        <f>BG8+BG9+BG11+BG12+BG14+BG15+BG17+BG18+BG19+BG20+BG21+BG23+BG24+BG25+BG26+BG27+BG28+BG30+BG31+BG33+BG34+BG36+BG37+BG39+BG40+BG41+BG42+BG43+BG45+BG46+BG47+BG48+BG49+BG50+BG52+BG53+BG55+BG56+BG58+BG59+BG61+BG62+BG63+BG64+BG65+BG67+BG68+BG69+BG70+BG72+BG71+BG74+BG75+BG77+BG78+BG80+BG81+BG83+BG84+BG85+BG86+BG87+BG89+BG90+BG91+BG92+BG93+BG94+BG96+BG97+BG99+BG100+BG102+BG103+BG105+BG106+BG107+BG108+BG109+BG111+BG112+BG113+BG114+BG115+BG116+BG117+BG119+BG120+BG121</f>
        <v>35</v>
      </c>
      <c r="BH123" s="17">
        <f>SUM(BH7:BH122)</f>
        <v>4353790</v>
      </c>
      <c r="BI123" s="17">
        <f>BI8+BI9+BI11+BI12+BI14+BI15+BI17+BI18+BI19+BI20+BI21+BI23+BI24+BI25+BI26+BI27+BI28+BI30+BI31+BI33+BI34+BI36+BI37+BI39+BI40+BI41+BI42+BI43+BI45+BI46+BI47+BI48+BI49+BI50+BI52+BI53+BI55+BI56+BI58+BI59+BI61+BI62+BI63+BI64+BI65+BI67+BI68+BI69+BI70+BI72+BI71+BI74+BI75+BI77+BI78+BI80+BI81+BI83+BI84+BI85+BI86+BI87+BI89+BI90+BI91+BI92+BI93+BI94+BI96+BI97+BI99+BI100+BI102+BI103+BI105+BI106+BI107+BI108+BI109+BI111+BI112+BI113+BI114+BI115+BI116+BI117+BI119+BI120+BI121</f>
        <v>195</v>
      </c>
      <c r="BJ123" s="17">
        <f>SUM(BJ7:BJ122)</f>
        <v>19556432</v>
      </c>
      <c r="BK123" s="17">
        <f>BK8+BK9+BK11+BK12+BK14+BK15+BK17+BK18+BK19+BK20+BK21+BK23+BK24+BK25+BK26+BK27+BK28+BK30+BK31+BK33+BK34+BK36+BK37+BK39+BK40+BK41+BK42+BK43+BK45+BK46+BK47+BK48+BK49+BK50+BK52+BK53+BK55+BK56+BK58+BK59+BK61+BK62+BK63+BK64+BK65+BK67+BK68+BK69+BK70+BK72+BK71+BK74+BK75+BK77+BK78+BK80+BK81+BK83+BK84+BK85+BK86+BK87+BK89+BK90+BK91+BK92+BK93+BK94+BK96+BK97+BK99+BK100+BK102+BK103+BK105+BK106+BK107+BK108+BK109+BK111+BK112+BK113+BK114+BK115+BK116+BK117+BK119+BK120+BK121</f>
        <v>274</v>
      </c>
      <c r="BL123" s="17">
        <f>SUM(BL7:BL122)</f>
        <v>28435600</v>
      </c>
      <c r="BM123" s="17">
        <f>BM8+BM9+BM11+BM12+BM14+BM15+BM17+BM18+BM19+BM20+BM21+BM23+BM24+BM25+BM26+BM27+BM28+BM30+BM31+BM33+BM34+BM36+BM37+BM39+BM40+BM41+BM42+BM43+BM45+BM46+BM47+BM48+BM49+BM50+BM52+BM53+BM55+BM56+BM58+BM59+BM61+BM62+BM63+BM64+BM65+BM67+BM68+BM69+BM70+BM72+BM71+BM74+BM75+BM77+BM78+BM80+BM81+BM83+BM84+BM85+BM86+BM87+BM89+BM90+BM91+BM92+BM93+BM94+BM96+BM97+BM99+BM100+BM102+BM103+BM105+BM106+BM107+BM108+BM109+BM111+BM112+BM113+BM114+BM115+BM116+BM117+BM119+BM120+BM121</f>
        <v>0</v>
      </c>
      <c r="BN123" s="17">
        <f>SUM(BN7:BN122)</f>
        <v>0</v>
      </c>
      <c r="BO123" s="17">
        <f>BO8+BO9+BO11+BO12+BO14+BO15+BO17+BO18+BO19+BO20+BO21+BO23+BO24+BO25+BO26+BO27+BO28+BO30+BO31+BO33+BO34+BO36+BO37+BO39+BO40+BO41+BO42+BO43+BO45+BO46+BO47+BO48+BO49+BO50+BO52+BO53+BO55+BO56+BO58+BO59+BO61+BO62+BO63+BO64+BO65+BO67+BO68+BO69+BO70+BO72+BO71+BO74+BO75+BO77+BO78+BO80+BO81+BO83+BO84+BO85+BO86+BO87+BO89+BO90+BO91+BO92+BO93+BO94+BO96+BO97+BO99+BO100+BO102+BO103+BO105+BO106+BO107+BO108+BO109+BO111+BO112+BO113+BO114+BO115+BO116+BO117+BO119+BO120+BO121</f>
        <v>120</v>
      </c>
      <c r="BP123" s="17">
        <f>SUM(BP7:BP122)</f>
        <v>12052424</v>
      </c>
      <c r="BQ123" s="17">
        <f>BQ8+BQ9+BQ11+BQ12+BQ14+BQ15+BQ17+BQ18+BQ19+BQ20+BQ21+BQ23+BQ24+BQ25+BQ26+BQ27+BQ28+BQ30+BQ31+BQ33+BQ34+BQ36+BQ37+BQ39+BQ40+BQ41+BQ42+BQ43+BQ45+BQ46+BQ47+BQ48+BQ49+BQ50+BQ52+BQ53+BQ55+BQ56+BQ58+BQ59+BQ61+BQ62+BQ63+BQ64+BQ65+BQ67+BQ68+BQ69+BQ70+BQ72+BQ71+BQ74+BQ75+BQ77+BQ78+BQ80+BQ81+BQ83+BQ84+BQ85+BQ86+BQ87+BQ89+BQ90+BQ91+BQ92+BQ93+BQ94+BQ96+BQ97+BQ99+BQ100+BQ102+BQ103+BQ105+BQ106+BQ107+BQ108+BQ109+BQ111+BQ112+BQ113+BQ114+BQ115+BQ116+BQ117+BQ119+BQ120+BQ121</f>
        <v>10</v>
      </c>
      <c r="BR123" s="17">
        <f>SUM(BR7:BR122)</f>
        <v>1176568</v>
      </c>
      <c r="BS123" s="17">
        <f>BS8+BS9+BS11+BS12+BS14+BS15+BS17+BS18+BS19+BS20+BS21+BS23+BS24+BS25+BS26+BS27+BS28+BS30+BS31+BS33+BS34+BS36+BS37+BS39+BS40+BS41+BS42+BS43+BS45+BS46+BS47+BS48+BS49+BS50+BS52+BS53+BS55+BS56+BS58+BS59+BS61+BS62+BS63+BS64+BS65+BS67+BS68+BS69+BS70+BS72+BS71+BS74+BS75+BS77+BS78+BS80+BS81+BS83+BS84+BS85+BS86+BS87+BS89+BS90+BS91+BS92+BS93+BS94+BS96+BS97+BS99+BS100+BS102+BS103+BS105+BS106+BS107+BS108+BS109+BS111+BS112+BS113+BS114+BS115+BS116+BS117+BS119+BS120+BS121</f>
        <v>575</v>
      </c>
      <c r="BT123" s="17">
        <f>SUM(BT7:BT122)</f>
        <v>56021418</v>
      </c>
      <c r="BU123" s="17">
        <f>BU8+BU9+BU11+BU12+BU14+BU15+BU17+BU18+BU19+BU20+BU21+BU23+BU24+BU25+BU26+BU27+BU28+BU30+BU31+BU33+BU34+BU36+BU37+BU39+BU40+BU41+BU42+BU43+BU45+BU46+BU47+BU48+BU49+BU50+BU52+BU53+BU55+BU56+BU58+BU59+BU61+BU62+BU63+BU64+BU65+BU67+BU68+BU69+BU70+BU72+BU71+BU74+BU75+BU77+BU78+BU80+BU81+BU83+BU84+BU85+BU86+BU87+BU89+BU90+BU91+BU92+BU93+BU94+BU96+BU97+BU99+BU100+BU102+BU103+BU105+BU106+BU107+BU108+BU109+BU111+BU112+BU113+BU114+BU115+BU116+BU117+BU119+BU120+BU121</f>
        <v>230</v>
      </c>
      <c r="BV123" s="17">
        <f>SUM(BV7:BV122)</f>
        <v>24700510</v>
      </c>
      <c r="BW123" s="17">
        <f>BW8+BW9+BW11+BW12+BW14+BW15+BW17+BW18+BW19+BW20+BW21+BW23+BW24+BW25+BW26+BW27+BW28+BW30+BW31+BW33+BW34+BW36+BW37+BW39+BW40+BW41+BW42+BW43+BW45+BW46+BW47+BW48+BW49+BW50+BW52+BW53+BW55+BW56+BW58+BW59+BW61+BW62+BW63+BW64+BW65+BW67+BW68+BW69+BW70+BW72+BW71+BW74+BW75+BW77+BW78+BW80+BW81+BW83+BW84+BW85+BW86+BW87+BW89+BW90+BW91+BW92+BW93+BW94+BW96+BW97+BW99+BW100+BW102+BW103+BW105+BW106+BW107+BW108+BW109+BW111+BW112+BW113+BW114+BW115+BW116+BW117+BW119+BW120+BW121</f>
        <v>23</v>
      </c>
      <c r="BX123" s="17">
        <f>SUM(BX7:BX122)</f>
        <v>2666114</v>
      </c>
      <c r="BY123" s="17">
        <f>BY8+BY9+BY11+BY12+BY14+BY15+BY17+BY18+BY19+BY20+BY21+BY23+BY24+BY25+BY26+BY27+BY28+BY30+BY31+BY33+BY34+BY36+BY37+BY39+BY40+BY41+BY42+BY43+BY45+BY46+BY47+BY48+BY49+BY50+BY52+BY53+BY55+BY56+BY58+BY59+BY61+BY62+BY63+BY64+BY65+BY67+BY68+BY69+BY70+BY72+BY71+BY74+BY75+BY77+BY78+BY80+BY81+BY83+BY84+BY85+BY86+BY87+BY89+BY90+BY91+BY92+BY93+BY94+BY96+BY97+BY99+BY100+BY102+BY103+BY105+BY106+BY107+BY108+BY109+BY111+BY112+BY113+BY114+BY115+BY116+BY117+BY119+BY120+BY121</f>
        <v>641</v>
      </c>
      <c r="BZ123" s="17">
        <f>SUM(BZ7:BZ122)</f>
        <v>63078530</v>
      </c>
      <c r="CA123" s="17">
        <f>CA8+CA9+CA11+CA12+CA14+CA15+CA17+CA18+CA19+CA20+CA21+CA23+CA24+CA25+CA26+CA27+CA28+CA30+CA31+CA33+CA34+CA36+CA37+CA39+CA40+CA41+CA42+CA43+CA45+CA46+CA47+CA48+CA49+CA50+CA52+CA53+CA55+CA56+CA58+CA59+CA61+CA62+CA63+CA64+CA65+CA67+CA68+CA69+CA70+CA72+CA71+CA74+CA75+CA77+CA78+CA80+CA81+CA83+CA84+CA85+CA86+CA87+CA89+CA90+CA91+CA92+CA93+CA94+CA96+CA97+CA99+CA100+CA102+CA103+CA105+CA106+CA107+CA108+CA109+CA111+CA112+CA113+CA114+CA115+CA116+CA117+CA119+CA120+CA121</f>
        <v>36</v>
      </c>
      <c r="CB123" s="17">
        <f>SUM(CB7:CB122)</f>
        <v>4486704</v>
      </c>
      <c r="CC123" s="17">
        <f>CC8+CC9+CC11+CC12+CC14+CC15+CC17+CC18+CC19+CC20+CC21+CC23+CC24+CC25+CC26+CC27+CC28+CC30+CC31+CC33+CC34+CC36+CC37+CC39+CC40+CC41+CC42+CC43+CC45+CC46+CC47+CC48+CC49+CC50+CC52+CC53+CC55+CC56+CC58+CC59+CC61+CC62+CC63+CC64+CC65+CC67+CC68+CC69+CC70+CC72+CC71+CC74+CC75+CC77+CC78+CC80+CC81+CC83+CC84+CC85+CC86+CC87+CC89+CC90+CC91+CC92+CC93+CC94+CC96+CC97+CC99+CC100+CC102+CC103+CC105+CC106+CC107+CC108+CC109+CC111+CC112+CC113+CC114+CC115+CC116+CC117+CC119+CC120+CC121</f>
        <v>2159</v>
      </c>
      <c r="CD123" s="17">
        <f>SUM(CD7:CD122)</f>
        <v>225355239</v>
      </c>
      <c r="CE123" s="17">
        <f>CE8+CE9+CE11+CE12+CE14+CE15+CE17+CE18+CE19+CE20+CE21+CE23+CE24+CE25+CE26+CE27+CE28+CE30+CE31+CE33+CE34+CE36+CE37+CE39+CE40+CE41+CE42+CE43+CE45+CE46+CE47+CE48+CE49+CE50+CE52+CE53+CE55+CE56+CE58+CE59+CE61+CE62+CE63+CE64+CE65+CE67+CE68+CE69+CE70+CE72+CE71+CE74+CE75+CE77+CE78+CE80+CE81+CE83+CE84+CE85+CE86+CE87+CE89+CE90+CE91+CE92+CE93+CE94+CE96+CE97+CE99+CE100+CE102+CE103+CE105+CE106+CE107+CE108+CE109+CE111+CE112+CE113+CE114+CE115+CE116+CE117+CE119+CE120+CE121</f>
        <v>6453</v>
      </c>
      <c r="CF123" s="17">
        <f>SUM(CF7:CF122)</f>
        <v>673137476</v>
      </c>
      <c r="CG123" s="17">
        <f>SUM(CG7:CG121)</f>
        <v>72116</v>
      </c>
      <c r="CH123" s="28">
        <f>SUM(CH7:CH122)</f>
        <v>5730394055</v>
      </c>
    </row>
    <row r="124" spans="1:86" x14ac:dyDescent="0.2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3"/>
      <c r="CF124" s="23"/>
      <c r="CG124" s="23"/>
      <c r="CH124" s="23"/>
    </row>
    <row r="125" spans="1:86" x14ac:dyDescent="0.2">
      <c r="A125" s="50" t="s">
        <v>102</v>
      </c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3"/>
      <c r="CF125" s="23"/>
      <c r="CG125" s="23"/>
      <c r="CH125" s="23"/>
    </row>
    <row r="126" spans="1:86" x14ac:dyDescent="0.2">
      <c r="A126" s="51" t="s">
        <v>105</v>
      </c>
      <c r="B126" s="52"/>
      <c r="C126" s="52"/>
      <c r="D126" s="52"/>
      <c r="E126" s="53"/>
      <c r="F126" s="60" t="s">
        <v>166</v>
      </c>
      <c r="G126" s="60"/>
      <c r="H126" s="60"/>
      <c r="I126" s="61" t="s">
        <v>106</v>
      </c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76" t="s">
        <v>165</v>
      </c>
      <c r="CH126" s="76" t="s">
        <v>107</v>
      </c>
    </row>
    <row r="127" spans="1:86" x14ac:dyDescent="0.2">
      <c r="A127" s="54"/>
      <c r="B127" s="55"/>
      <c r="C127" s="55"/>
      <c r="D127" s="55"/>
      <c r="E127" s="56"/>
      <c r="F127" s="60"/>
      <c r="G127" s="60"/>
      <c r="H127" s="60"/>
      <c r="I127" s="62" t="s">
        <v>108</v>
      </c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3" t="s">
        <v>109</v>
      </c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  <c r="AH127" s="63"/>
      <c r="AI127" s="63"/>
      <c r="AJ127" s="63"/>
      <c r="AK127" s="63"/>
      <c r="AL127" s="63"/>
      <c r="AM127" s="63"/>
      <c r="AN127" s="63"/>
      <c r="AO127" s="63"/>
      <c r="AP127" s="63"/>
      <c r="AQ127" s="63"/>
      <c r="AR127" s="63"/>
      <c r="AS127" s="63"/>
      <c r="AT127" s="63"/>
      <c r="AU127" s="63"/>
      <c r="AV127" s="63"/>
      <c r="AW127" s="63" t="s">
        <v>110</v>
      </c>
      <c r="AX127" s="63"/>
      <c r="AY127" s="63"/>
      <c r="AZ127" s="63"/>
      <c r="BA127" s="63"/>
      <c r="BB127" s="63"/>
      <c r="BC127" s="63"/>
      <c r="BD127" s="63"/>
      <c r="BE127" s="63"/>
      <c r="BF127" s="63"/>
      <c r="BG127" s="63"/>
      <c r="BH127" s="63"/>
      <c r="BI127" s="63"/>
      <c r="BJ127" s="63"/>
      <c r="BK127" s="63"/>
      <c r="BL127" s="63"/>
      <c r="BM127" s="63"/>
      <c r="BN127" s="63"/>
      <c r="BO127" s="63"/>
      <c r="BP127" s="63"/>
      <c r="BQ127" s="63"/>
      <c r="BR127" s="63"/>
      <c r="BS127" s="63"/>
      <c r="BT127" s="63"/>
      <c r="BU127" s="63"/>
      <c r="BV127" s="63"/>
      <c r="BW127" s="63"/>
      <c r="BX127" s="63"/>
      <c r="BY127" s="63"/>
      <c r="BZ127" s="63"/>
      <c r="CA127" s="63"/>
      <c r="CB127" s="63"/>
      <c r="CC127" s="63"/>
      <c r="CD127" s="63"/>
      <c r="CE127" s="63"/>
      <c r="CF127" s="63"/>
      <c r="CG127" s="77"/>
      <c r="CH127" s="77"/>
    </row>
    <row r="128" spans="1:86" ht="66.75" x14ac:dyDescent="0.2">
      <c r="A128" s="57"/>
      <c r="B128" s="58"/>
      <c r="C128" s="58"/>
      <c r="D128" s="58"/>
      <c r="E128" s="59"/>
      <c r="F128" s="31" t="s">
        <v>111</v>
      </c>
      <c r="G128" s="31" t="s">
        <v>112</v>
      </c>
      <c r="H128" s="31" t="s">
        <v>113</v>
      </c>
      <c r="I128" s="64" t="s">
        <v>114</v>
      </c>
      <c r="J128" s="64"/>
      <c r="K128" s="65" t="s">
        <v>115</v>
      </c>
      <c r="L128" s="65"/>
      <c r="M128" s="65" t="s">
        <v>116</v>
      </c>
      <c r="N128" s="65"/>
      <c r="O128" s="65" t="s">
        <v>117</v>
      </c>
      <c r="P128" s="65"/>
      <c r="Q128" s="65" t="s">
        <v>118</v>
      </c>
      <c r="R128" s="65"/>
      <c r="S128" s="65" t="s">
        <v>119</v>
      </c>
      <c r="T128" s="65"/>
      <c r="U128" s="65" t="s">
        <v>120</v>
      </c>
      <c r="V128" s="65"/>
      <c r="W128" s="65" t="s">
        <v>121</v>
      </c>
      <c r="X128" s="65"/>
      <c r="Y128" s="65" t="s">
        <v>122</v>
      </c>
      <c r="Z128" s="65"/>
      <c r="AA128" s="65" t="s">
        <v>119</v>
      </c>
      <c r="AB128" s="65"/>
      <c r="AC128" s="65" t="s">
        <v>123</v>
      </c>
      <c r="AD128" s="65"/>
      <c r="AE128" s="65" t="s">
        <v>124</v>
      </c>
      <c r="AF128" s="65"/>
      <c r="AG128" s="65" t="s">
        <v>125</v>
      </c>
      <c r="AH128" s="65"/>
      <c r="AI128" s="65" t="s">
        <v>126</v>
      </c>
      <c r="AJ128" s="65"/>
      <c r="AK128" s="65" t="s">
        <v>127</v>
      </c>
      <c r="AL128" s="65"/>
      <c r="AM128" s="65" t="s">
        <v>128</v>
      </c>
      <c r="AN128" s="65"/>
      <c r="AO128" s="65" t="s">
        <v>129</v>
      </c>
      <c r="AP128" s="65"/>
      <c r="AQ128" s="65" t="s">
        <v>130</v>
      </c>
      <c r="AR128" s="65"/>
      <c r="AS128" s="65" t="s">
        <v>131</v>
      </c>
      <c r="AT128" s="65"/>
      <c r="AU128" s="65" t="s">
        <v>120</v>
      </c>
      <c r="AV128" s="65"/>
      <c r="AW128" s="65" t="s">
        <v>121</v>
      </c>
      <c r="AX128" s="65"/>
      <c r="AY128" s="65" t="s">
        <v>122</v>
      </c>
      <c r="AZ128" s="65"/>
      <c r="BA128" s="65" t="s">
        <v>118</v>
      </c>
      <c r="BB128" s="65"/>
      <c r="BC128" s="65" t="s">
        <v>119</v>
      </c>
      <c r="BD128" s="65"/>
      <c r="BE128" s="65" t="s">
        <v>132</v>
      </c>
      <c r="BF128" s="65"/>
      <c r="BG128" s="65" t="s">
        <v>123</v>
      </c>
      <c r="BH128" s="65"/>
      <c r="BI128" s="65" t="s">
        <v>133</v>
      </c>
      <c r="BJ128" s="65"/>
      <c r="BK128" s="65" t="s">
        <v>124</v>
      </c>
      <c r="BL128" s="65"/>
      <c r="BM128" s="65" t="s">
        <v>125</v>
      </c>
      <c r="BN128" s="65"/>
      <c r="BO128" s="65" t="s">
        <v>126</v>
      </c>
      <c r="BP128" s="65"/>
      <c r="BQ128" s="65" t="s">
        <v>127</v>
      </c>
      <c r="BR128" s="65"/>
      <c r="BS128" s="65" t="s">
        <v>134</v>
      </c>
      <c r="BT128" s="65"/>
      <c r="BU128" s="65" t="s">
        <v>128</v>
      </c>
      <c r="BV128" s="65"/>
      <c r="BW128" s="65" t="s">
        <v>135</v>
      </c>
      <c r="BX128" s="65"/>
      <c r="BY128" s="65" t="s">
        <v>117</v>
      </c>
      <c r="BZ128" s="65"/>
      <c r="CA128" s="65" t="s">
        <v>136</v>
      </c>
      <c r="CB128" s="65"/>
      <c r="CC128" s="65" t="s">
        <v>131</v>
      </c>
      <c r="CD128" s="65"/>
      <c r="CE128" s="65" t="s">
        <v>120</v>
      </c>
      <c r="CF128" s="65"/>
      <c r="CG128" s="77"/>
      <c r="CH128" s="77"/>
    </row>
    <row r="129" spans="1:86" x14ac:dyDescent="0.2">
      <c r="A129" s="30"/>
      <c r="B129" s="62"/>
      <c r="C129" s="62"/>
      <c r="D129" s="62"/>
      <c r="E129" s="30"/>
      <c r="F129" s="29"/>
      <c r="G129" s="29"/>
      <c r="H129" s="29"/>
      <c r="I129" s="25" t="s">
        <v>163</v>
      </c>
      <c r="J129" s="25" t="s">
        <v>164</v>
      </c>
      <c r="K129" s="25" t="s">
        <v>163</v>
      </c>
      <c r="L129" s="25" t="s">
        <v>164</v>
      </c>
      <c r="M129" s="25" t="s">
        <v>163</v>
      </c>
      <c r="N129" s="25" t="s">
        <v>164</v>
      </c>
      <c r="O129" s="25" t="s">
        <v>163</v>
      </c>
      <c r="P129" s="25" t="s">
        <v>164</v>
      </c>
      <c r="Q129" s="25" t="s">
        <v>163</v>
      </c>
      <c r="R129" s="25" t="s">
        <v>164</v>
      </c>
      <c r="S129" s="25" t="s">
        <v>163</v>
      </c>
      <c r="T129" s="25" t="s">
        <v>164</v>
      </c>
      <c r="U129" s="25" t="s">
        <v>163</v>
      </c>
      <c r="V129" s="25" t="s">
        <v>164</v>
      </c>
      <c r="W129" s="25" t="s">
        <v>163</v>
      </c>
      <c r="X129" s="25" t="s">
        <v>164</v>
      </c>
      <c r="Y129" s="25" t="s">
        <v>163</v>
      </c>
      <c r="Z129" s="25" t="s">
        <v>164</v>
      </c>
      <c r="AA129" s="25" t="s">
        <v>163</v>
      </c>
      <c r="AB129" s="25" t="s">
        <v>164</v>
      </c>
      <c r="AC129" s="25" t="s">
        <v>163</v>
      </c>
      <c r="AD129" s="25" t="s">
        <v>164</v>
      </c>
      <c r="AE129" s="25" t="s">
        <v>163</v>
      </c>
      <c r="AF129" s="25" t="s">
        <v>164</v>
      </c>
      <c r="AG129" s="25" t="s">
        <v>163</v>
      </c>
      <c r="AH129" s="25" t="s">
        <v>164</v>
      </c>
      <c r="AI129" s="25" t="s">
        <v>163</v>
      </c>
      <c r="AJ129" s="25" t="s">
        <v>164</v>
      </c>
      <c r="AK129" s="25" t="s">
        <v>163</v>
      </c>
      <c r="AL129" s="25" t="s">
        <v>164</v>
      </c>
      <c r="AM129" s="25" t="s">
        <v>163</v>
      </c>
      <c r="AN129" s="25" t="s">
        <v>164</v>
      </c>
      <c r="AO129" s="25" t="s">
        <v>163</v>
      </c>
      <c r="AP129" s="25" t="s">
        <v>164</v>
      </c>
      <c r="AQ129" s="25" t="s">
        <v>163</v>
      </c>
      <c r="AR129" s="25" t="s">
        <v>164</v>
      </c>
      <c r="AS129" s="25" t="s">
        <v>163</v>
      </c>
      <c r="AT129" s="25" t="s">
        <v>164</v>
      </c>
      <c r="AU129" s="25" t="s">
        <v>163</v>
      </c>
      <c r="AV129" s="25" t="s">
        <v>164</v>
      </c>
      <c r="AW129" s="25" t="s">
        <v>163</v>
      </c>
      <c r="AX129" s="25" t="s">
        <v>164</v>
      </c>
      <c r="AY129" s="25" t="s">
        <v>163</v>
      </c>
      <c r="AZ129" s="25" t="s">
        <v>164</v>
      </c>
      <c r="BA129" s="25" t="s">
        <v>163</v>
      </c>
      <c r="BB129" s="25" t="s">
        <v>164</v>
      </c>
      <c r="BC129" s="25" t="s">
        <v>163</v>
      </c>
      <c r="BD129" s="25" t="s">
        <v>164</v>
      </c>
      <c r="BE129" s="25" t="s">
        <v>163</v>
      </c>
      <c r="BF129" s="25" t="s">
        <v>164</v>
      </c>
      <c r="BG129" s="25" t="s">
        <v>163</v>
      </c>
      <c r="BH129" s="25" t="s">
        <v>164</v>
      </c>
      <c r="BI129" s="25" t="s">
        <v>163</v>
      </c>
      <c r="BJ129" s="25" t="s">
        <v>164</v>
      </c>
      <c r="BK129" s="25" t="s">
        <v>163</v>
      </c>
      <c r="BL129" s="25" t="s">
        <v>164</v>
      </c>
      <c r="BM129" s="25" t="s">
        <v>163</v>
      </c>
      <c r="BN129" s="25" t="s">
        <v>164</v>
      </c>
      <c r="BO129" s="25" t="s">
        <v>163</v>
      </c>
      <c r="BP129" s="25" t="s">
        <v>164</v>
      </c>
      <c r="BQ129" s="25" t="s">
        <v>163</v>
      </c>
      <c r="BR129" s="25" t="s">
        <v>164</v>
      </c>
      <c r="BS129" s="25" t="s">
        <v>163</v>
      </c>
      <c r="BT129" s="25" t="s">
        <v>164</v>
      </c>
      <c r="BU129" s="25" t="s">
        <v>163</v>
      </c>
      <c r="BV129" s="25" t="s">
        <v>164</v>
      </c>
      <c r="BW129" s="25" t="s">
        <v>163</v>
      </c>
      <c r="BX129" s="25" t="s">
        <v>164</v>
      </c>
      <c r="BY129" s="25" t="s">
        <v>163</v>
      </c>
      <c r="BZ129" s="25" t="s">
        <v>164</v>
      </c>
      <c r="CA129" s="25" t="s">
        <v>163</v>
      </c>
      <c r="CB129" s="25" t="s">
        <v>164</v>
      </c>
      <c r="CC129" s="25" t="s">
        <v>163</v>
      </c>
      <c r="CD129" s="25" t="s">
        <v>164</v>
      </c>
      <c r="CE129" s="25" t="s">
        <v>163</v>
      </c>
      <c r="CF129" s="25" t="s">
        <v>164</v>
      </c>
      <c r="CG129" s="78"/>
      <c r="CH129" s="78"/>
    </row>
    <row r="130" spans="1:86" x14ac:dyDescent="0.2">
      <c r="A130" s="66" t="s">
        <v>137</v>
      </c>
      <c r="B130" s="66" t="s">
        <v>138</v>
      </c>
      <c r="C130" s="67" t="s">
        <v>139</v>
      </c>
      <c r="D130" s="67"/>
      <c r="E130" s="19" t="s">
        <v>140</v>
      </c>
      <c r="F130" s="32"/>
      <c r="G130" s="32"/>
      <c r="H130" s="32"/>
      <c r="I130" s="16">
        <v>1</v>
      </c>
      <c r="J130" s="17">
        <f>I130*F130</f>
        <v>0</v>
      </c>
      <c r="K130" s="16">
        <v>0</v>
      </c>
      <c r="L130" s="17">
        <f>K130*F130</f>
        <v>0</v>
      </c>
      <c r="M130" s="16">
        <v>0</v>
      </c>
      <c r="N130" s="17">
        <f>M130*F130</f>
        <v>0</v>
      </c>
      <c r="O130" s="16">
        <v>0</v>
      </c>
      <c r="P130" s="17">
        <f>O130*F130</f>
        <v>0</v>
      </c>
      <c r="Q130" s="16">
        <v>0</v>
      </c>
      <c r="R130" s="17">
        <f>Q130*F130</f>
        <v>0</v>
      </c>
      <c r="S130" s="16">
        <v>0</v>
      </c>
      <c r="T130" s="17">
        <f>S130*F130</f>
        <v>0</v>
      </c>
      <c r="U130" s="16">
        <f>I130+K130+M130+O130+Q130+S130</f>
        <v>1</v>
      </c>
      <c r="V130" s="17">
        <f>J130+L130+N130+P130+R130+T130</f>
        <v>0</v>
      </c>
      <c r="W130" s="16">
        <v>0</v>
      </c>
      <c r="X130" s="17">
        <f>W130*G130</f>
        <v>0</v>
      </c>
      <c r="Y130" s="17">
        <v>0</v>
      </c>
      <c r="Z130" s="17">
        <f>Y130*G130</f>
        <v>0</v>
      </c>
      <c r="AA130" s="17">
        <v>0</v>
      </c>
      <c r="AB130" s="17">
        <f>AA130*G130</f>
        <v>0</v>
      </c>
      <c r="AC130" s="17">
        <v>0</v>
      </c>
      <c r="AD130" s="17">
        <f>AC130*G130</f>
        <v>0</v>
      </c>
      <c r="AE130" s="17">
        <v>0</v>
      </c>
      <c r="AF130" s="17">
        <f>AE130*G130</f>
        <v>0</v>
      </c>
      <c r="AG130" s="17">
        <v>0</v>
      </c>
      <c r="AH130" s="17">
        <f>AG130*G130</f>
        <v>0</v>
      </c>
      <c r="AI130" s="17">
        <v>0</v>
      </c>
      <c r="AJ130" s="17">
        <f>AI130*G130</f>
        <v>0</v>
      </c>
      <c r="AK130" s="17">
        <v>0</v>
      </c>
      <c r="AL130" s="17">
        <f>AK130*G130</f>
        <v>0</v>
      </c>
      <c r="AM130" s="17">
        <v>0</v>
      </c>
      <c r="AN130" s="17">
        <f>AM130*G130</f>
        <v>0</v>
      </c>
      <c r="AO130" s="17">
        <v>0</v>
      </c>
      <c r="AP130" s="17">
        <f>AO130*G130</f>
        <v>0</v>
      </c>
      <c r="AQ130" s="17">
        <v>0</v>
      </c>
      <c r="AR130" s="17">
        <f>AQ130*G130</f>
        <v>0</v>
      </c>
      <c r="AS130" s="17">
        <v>0</v>
      </c>
      <c r="AT130" s="17">
        <f>AS130*G130</f>
        <v>0</v>
      </c>
      <c r="AU130" s="17">
        <f>W130+Y130+AA130+AC130+AE130+AG130+AI130+AK130+AM130+AO130+AQ130+AS130</f>
        <v>0</v>
      </c>
      <c r="AV130" s="17">
        <f>X130+Z130+AB130+AD130+AF130+AH130+AJ130+AL130+AN130+AP130+AR130+AT130</f>
        <v>0</v>
      </c>
      <c r="AW130" s="18">
        <v>0</v>
      </c>
      <c r="AX130" s="18">
        <f>AW130*H130</f>
        <v>0</v>
      </c>
      <c r="AY130" s="18">
        <v>0</v>
      </c>
      <c r="AZ130" s="18">
        <f>AY130*H130</f>
        <v>0</v>
      </c>
      <c r="BA130" s="18">
        <v>0</v>
      </c>
      <c r="BB130" s="18">
        <f>BA130*H130</f>
        <v>0</v>
      </c>
      <c r="BC130" s="18">
        <v>0</v>
      </c>
      <c r="BD130" s="18">
        <f>BC130*H130</f>
        <v>0</v>
      </c>
      <c r="BE130" s="18">
        <v>0</v>
      </c>
      <c r="BF130" s="18">
        <f>BE130*H130</f>
        <v>0</v>
      </c>
      <c r="BG130" s="18">
        <v>0</v>
      </c>
      <c r="BH130" s="18">
        <f>BG130*H130</f>
        <v>0</v>
      </c>
      <c r="BI130" s="18">
        <v>0</v>
      </c>
      <c r="BJ130" s="18">
        <f>BI130*H130</f>
        <v>0</v>
      </c>
      <c r="BK130" s="18">
        <v>0</v>
      </c>
      <c r="BL130" s="18">
        <f>BK130*H130</f>
        <v>0</v>
      </c>
      <c r="BM130" s="18">
        <v>0</v>
      </c>
      <c r="BN130" s="18">
        <f>BM130*H130</f>
        <v>0</v>
      </c>
      <c r="BO130" s="18">
        <v>0</v>
      </c>
      <c r="BP130" s="18">
        <f>BO130*H130</f>
        <v>0</v>
      </c>
      <c r="BQ130" s="18">
        <v>0</v>
      </c>
      <c r="BR130" s="18">
        <f>BQ130*H130</f>
        <v>0</v>
      </c>
      <c r="BS130" s="18">
        <v>0</v>
      </c>
      <c r="BT130" s="18">
        <f>BS130*H130</f>
        <v>0</v>
      </c>
      <c r="BU130" s="18">
        <v>0</v>
      </c>
      <c r="BV130" s="18">
        <f>BU130*H130</f>
        <v>0</v>
      </c>
      <c r="BW130" s="18">
        <v>0</v>
      </c>
      <c r="BX130" s="18">
        <f>BW130*H130</f>
        <v>0</v>
      </c>
      <c r="BY130" s="18">
        <v>2</v>
      </c>
      <c r="BZ130" s="18">
        <f>BY130*H130</f>
        <v>0</v>
      </c>
      <c r="CA130" s="18">
        <v>0</v>
      </c>
      <c r="CB130" s="18">
        <f>CA130*H130</f>
        <v>0</v>
      </c>
      <c r="CC130" s="18">
        <v>0</v>
      </c>
      <c r="CD130" s="18">
        <f>CC130*H130</f>
        <v>0</v>
      </c>
      <c r="CE130" s="17">
        <f>AW130+AY130+BA130+BC130+BE130+BG130+BI130+BK130+BM130+BO130+BQ130+BS130+BU130+BW130+BY130+CC130+CA130</f>
        <v>2</v>
      </c>
      <c r="CF130" s="17">
        <f>AX130+AZ130+BB130+BD130+BF130+BH130+BJ130+BL130+BN130+BP130+BR130+BT130+BV130+BX130+BZ130+CD130+CB130</f>
        <v>0</v>
      </c>
      <c r="CG130" s="17"/>
      <c r="CH130" s="28">
        <f>V130+AV130+CF130</f>
        <v>0</v>
      </c>
    </row>
    <row r="131" spans="1:86" x14ac:dyDescent="0.2">
      <c r="A131" s="66"/>
      <c r="B131" s="66"/>
      <c r="C131" s="67"/>
      <c r="D131" s="67"/>
      <c r="E131" s="19" t="s">
        <v>141</v>
      </c>
      <c r="F131" s="32">
        <v>54275</v>
      </c>
      <c r="G131" s="32">
        <v>64399</v>
      </c>
      <c r="H131" s="32">
        <v>85865</v>
      </c>
      <c r="I131" s="16">
        <v>12</v>
      </c>
      <c r="J131" s="17">
        <f t="shared" ref="J131:J194" si="86">I131*F131</f>
        <v>651300</v>
      </c>
      <c r="K131" s="16">
        <v>0</v>
      </c>
      <c r="L131" s="17">
        <f t="shared" ref="L131:L179" si="87">K131*F131</f>
        <v>0</v>
      </c>
      <c r="M131" s="16">
        <v>0</v>
      </c>
      <c r="N131" s="17">
        <f t="shared" ref="N131:N194" si="88">M131*F131</f>
        <v>0</v>
      </c>
      <c r="O131" s="16">
        <v>0</v>
      </c>
      <c r="P131" s="17">
        <f t="shared" ref="P131:P194" si="89">O131*F131</f>
        <v>0</v>
      </c>
      <c r="Q131" s="16">
        <v>0</v>
      </c>
      <c r="R131" s="17">
        <f t="shared" ref="R131:R194" si="90">Q131*F131</f>
        <v>0</v>
      </c>
      <c r="S131" s="16">
        <v>0</v>
      </c>
      <c r="T131" s="17">
        <f t="shared" ref="T131:T194" si="91">S131*F131</f>
        <v>0</v>
      </c>
      <c r="U131" s="16">
        <f t="shared" ref="U131:V194" si="92">I131+K131+M131+O131+Q131+S131</f>
        <v>12</v>
      </c>
      <c r="V131" s="17">
        <f t="shared" si="92"/>
        <v>651300</v>
      </c>
      <c r="W131" s="16">
        <v>0</v>
      </c>
      <c r="X131" s="17">
        <f t="shared" ref="X131:X194" si="93">W131*G131/1000</f>
        <v>0</v>
      </c>
      <c r="Y131" s="17">
        <v>0</v>
      </c>
      <c r="Z131" s="17">
        <f t="shared" ref="Z131:Z194" si="94">Y131*G131</f>
        <v>0</v>
      </c>
      <c r="AA131" s="17">
        <v>0</v>
      </c>
      <c r="AB131" s="17">
        <f t="shared" ref="AB131:AB194" si="95">AA131*G131</f>
        <v>0</v>
      </c>
      <c r="AC131" s="17">
        <v>0</v>
      </c>
      <c r="AD131" s="17">
        <f t="shared" ref="AD131:AD194" si="96">AC131*G131</f>
        <v>0</v>
      </c>
      <c r="AE131" s="17">
        <v>0</v>
      </c>
      <c r="AF131" s="17">
        <f t="shared" ref="AF131:AF194" si="97">AE131*G131</f>
        <v>0</v>
      </c>
      <c r="AG131" s="17">
        <v>0</v>
      </c>
      <c r="AH131" s="17">
        <f t="shared" ref="AH131:AH194" si="98">AG131*G131</f>
        <v>0</v>
      </c>
      <c r="AI131" s="17">
        <v>0</v>
      </c>
      <c r="AJ131" s="17">
        <f t="shared" ref="AJ131:AJ194" si="99">AI131*G131</f>
        <v>0</v>
      </c>
      <c r="AK131" s="17">
        <v>0</v>
      </c>
      <c r="AL131" s="17">
        <f t="shared" ref="AL131:AL194" si="100">AK131*G131</f>
        <v>0</v>
      </c>
      <c r="AM131" s="17">
        <v>0</v>
      </c>
      <c r="AN131" s="17">
        <f t="shared" ref="AN131:AN194" si="101">AM131*G131</f>
        <v>0</v>
      </c>
      <c r="AO131" s="17">
        <v>0</v>
      </c>
      <c r="AP131" s="17">
        <f t="shared" ref="AP131:AP194" si="102">AO131*G131</f>
        <v>0</v>
      </c>
      <c r="AQ131" s="17">
        <v>0</v>
      </c>
      <c r="AR131" s="17">
        <f t="shared" ref="AR131:AR194" si="103">AQ131*G131</f>
        <v>0</v>
      </c>
      <c r="AS131" s="17">
        <v>0</v>
      </c>
      <c r="AT131" s="17">
        <f t="shared" ref="AT131:AT194" si="104">AS131*G131</f>
        <v>0</v>
      </c>
      <c r="AU131" s="17">
        <f t="shared" ref="AU131:AV194" si="105">W131+Y131+AA131+AC131+AE131+AG131+AI131+AK131+AM131+AO131+AQ131+AS131</f>
        <v>0</v>
      </c>
      <c r="AV131" s="17">
        <f t="shared" si="105"/>
        <v>0</v>
      </c>
      <c r="AW131" s="18">
        <v>0</v>
      </c>
      <c r="AX131" s="18">
        <f t="shared" ref="AX131:AX194" si="106">AW131*H131</f>
        <v>0</v>
      </c>
      <c r="AY131" s="18">
        <v>0</v>
      </c>
      <c r="AZ131" s="18">
        <f t="shared" ref="AZ131:AZ194" si="107">AY131*H131</f>
        <v>0</v>
      </c>
      <c r="BA131" s="18">
        <v>0</v>
      </c>
      <c r="BB131" s="18">
        <f t="shared" ref="BB131:BB194" si="108">BA131*H131</f>
        <v>0</v>
      </c>
      <c r="BC131" s="18">
        <v>0</v>
      </c>
      <c r="BD131" s="18">
        <f t="shared" ref="BD131:BD194" si="109">BC131*H131</f>
        <v>0</v>
      </c>
      <c r="BE131" s="18">
        <v>0</v>
      </c>
      <c r="BF131" s="18">
        <f t="shared" ref="BF131:BF194" si="110">BE131*H131</f>
        <v>0</v>
      </c>
      <c r="BG131" s="18">
        <v>0</v>
      </c>
      <c r="BH131" s="18">
        <f t="shared" ref="BH131:BH194" si="111">BG131*H131</f>
        <v>0</v>
      </c>
      <c r="BI131" s="18">
        <v>0</v>
      </c>
      <c r="BJ131" s="18">
        <f t="shared" ref="BJ131:BJ194" si="112">BI131*H131</f>
        <v>0</v>
      </c>
      <c r="BK131" s="18">
        <v>0</v>
      </c>
      <c r="BL131" s="18">
        <f t="shared" ref="BL131:BL194" si="113">BK131*H131</f>
        <v>0</v>
      </c>
      <c r="BM131" s="18">
        <v>0</v>
      </c>
      <c r="BN131" s="18">
        <f t="shared" ref="BN131:BN194" si="114">BM131*H131</f>
        <v>0</v>
      </c>
      <c r="BO131" s="18">
        <v>0</v>
      </c>
      <c r="BP131" s="18">
        <f t="shared" ref="BP131:BP194" si="115">BO131*H131</f>
        <v>0</v>
      </c>
      <c r="BQ131" s="18">
        <v>0</v>
      </c>
      <c r="BR131" s="18">
        <f t="shared" ref="BR131:BR194" si="116">BQ131*H131</f>
        <v>0</v>
      </c>
      <c r="BS131" s="18">
        <v>0</v>
      </c>
      <c r="BT131" s="18">
        <f t="shared" ref="BT131:BT194" si="117">BS131*H131</f>
        <v>0</v>
      </c>
      <c r="BU131" s="18">
        <v>0</v>
      </c>
      <c r="BV131" s="18">
        <f t="shared" ref="BV131:BV194" si="118">BU131*H131</f>
        <v>0</v>
      </c>
      <c r="BW131" s="18">
        <v>0</v>
      </c>
      <c r="BX131" s="18">
        <f t="shared" ref="BX131:BX194" si="119">BW131*H131</f>
        <v>0</v>
      </c>
      <c r="BY131" s="18">
        <v>19</v>
      </c>
      <c r="BZ131" s="18">
        <f t="shared" ref="BZ131:BZ194" si="120">BY131*H131</f>
        <v>1631435</v>
      </c>
      <c r="CA131" s="18">
        <v>0</v>
      </c>
      <c r="CB131" s="18">
        <f t="shared" ref="CB131:CB194" si="121">CA131*H131</f>
        <v>0</v>
      </c>
      <c r="CC131" s="18">
        <v>0</v>
      </c>
      <c r="CD131" s="18">
        <f t="shared" ref="CD131:CD194" si="122">CC131*H131</f>
        <v>0</v>
      </c>
      <c r="CE131" s="17">
        <f t="shared" ref="CE131:CF194" si="123">AW131+AY131+BA131+BC131+BE131+BG131+BI131+BK131+BM131+BO131+BQ131+BS131+BU131+BW131+BY131+CC131+CA131</f>
        <v>19</v>
      </c>
      <c r="CF131" s="17">
        <f t="shared" si="123"/>
        <v>1631435</v>
      </c>
      <c r="CG131" s="17">
        <f>U131+AU131+CE131</f>
        <v>31</v>
      </c>
      <c r="CH131" s="28">
        <f>V131+AV131+CF131</f>
        <v>2282735</v>
      </c>
    </row>
    <row r="132" spans="1:86" x14ac:dyDescent="0.2">
      <c r="A132" s="66"/>
      <c r="B132" s="66"/>
      <c r="C132" s="67" t="s">
        <v>142</v>
      </c>
      <c r="D132" s="67"/>
      <c r="E132" s="19" t="s">
        <v>141</v>
      </c>
      <c r="F132" s="32">
        <f>ROUND(F131*1.15,0)</f>
        <v>62416</v>
      </c>
      <c r="G132" s="32">
        <f>ROUND(G131*1.15,0)</f>
        <v>74059</v>
      </c>
      <c r="H132" s="32">
        <f>ROUND(H131*1.15,0)</f>
        <v>98745</v>
      </c>
      <c r="I132" s="16">
        <v>0</v>
      </c>
      <c r="J132" s="17">
        <f t="shared" si="86"/>
        <v>0</v>
      </c>
      <c r="K132" s="16"/>
      <c r="L132" s="17">
        <f t="shared" si="87"/>
        <v>0</v>
      </c>
      <c r="M132" s="16">
        <v>0</v>
      </c>
      <c r="N132" s="17">
        <f t="shared" si="88"/>
        <v>0</v>
      </c>
      <c r="O132" s="16">
        <v>0</v>
      </c>
      <c r="P132" s="17">
        <f t="shared" si="89"/>
        <v>0</v>
      </c>
      <c r="Q132" s="16">
        <v>0</v>
      </c>
      <c r="R132" s="17">
        <f t="shared" si="90"/>
        <v>0</v>
      </c>
      <c r="S132" s="16">
        <v>0</v>
      </c>
      <c r="T132" s="17">
        <f t="shared" si="91"/>
        <v>0</v>
      </c>
      <c r="U132" s="16">
        <f t="shared" si="92"/>
        <v>0</v>
      </c>
      <c r="V132" s="17">
        <f t="shared" si="92"/>
        <v>0</v>
      </c>
      <c r="W132" s="16">
        <v>0</v>
      </c>
      <c r="X132" s="17">
        <f t="shared" si="93"/>
        <v>0</v>
      </c>
      <c r="Y132" s="17">
        <v>0</v>
      </c>
      <c r="Z132" s="17">
        <f t="shared" si="94"/>
        <v>0</v>
      </c>
      <c r="AA132" s="17">
        <v>0</v>
      </c>
      <c r="AB132" s="17">
        <f t="shared" si="95"/>
        <v>0</v>
      </c>
      <c r="AC132" s="17">
        <v>0</v>
      </c>
      <c r="AD132" s="17">
        <f t="shared" si="96"/>
        <v>0</v>
      </c>
      <c r="AE132" s="17">
        <v>0</v>
      </c>
      <c r="AF132" s="17">
        <f t="shared" si="97"/>
        <v>0</v>
      </c>
      <c r="AG132" s="17">
        <v>0</v>
      </c>
      <c r="AH132" s="17">
        <f t="shared" si="98"/>
        <v>0</v>
      </c>
      <c r="AI132" s="17">
        <v>0</v>
      </c>
      <c r="AJ132" s="17">
        <f t="shared" si="99"/>
        <v>0</v>
      </c>
      <c r="AK132" s="17">
        <v>0</v>
      </c>
      <c r="AL132" s="17">
        <f t="shared" si="100"/>
        <v>0</v>
      </c>
      <c r="AM132" s="17">
        <v>0</v>
      </c>
      <c r="AN132" s="17">
        <f t="shared" si="101"/>
        <v>0</v>
      </c>
      <c r="AO132" s="17">
        <v>0</v>
      </c>
      <c r="AP132" s="17">
        <f t="shared" si="102"/>
        <v>0</v>
      </c>
      <c r="AQ132" s="17">
        <v>0</v>
      </c>
      <c r="AR132" s="17">
        <f t="shared" si="103"/>
        <v>0</v>
      </c>
      <c r="AS132" s="17">
        <v>0</v>
      </c>
      <c r="AT132" s="17">
        <f t="shared" si="104"/>
        <v>0</v>
      </c>
      <c r="AU132" s="17">
        <f t="shared" si="105"/>
        <v>0</v>
      </c>
      <c r="AV132" s="17">
        <f t="shared" si="105"/>
        <v>0</v>
      </c>
      <c r="AW132" s="18">
        <v>0</v>
      </c>
      <c r="AX132" s="18">
        <f t="shared" si="106"/>
        <v>0</v>
      </c>
      <c r="AY132" s="18">
        <v>0</v>
      </c>
      <c r="AZ132" s="18">
        <f t="shared" si="107"/>
        <v>0</v>
      </c>
      <c r="BA132" s="18">
        <v>0</v>
      </c>
      <c r="BB132" s="18">
        <f t="shared" si="108"/>
        <v>0</v>
      </c>
      <c r="BC132" s="18">
        <v>0</v>
      </c>
      <c r="BD132" s="18">
        <f t="shared" si="109"/>
        <v>0</v>
      </c>
      <c r="BE132" s="18">
        <v>0</v>
      </c>
      <c r="BF132" s="18">
        <f t="shared" si="110"/>
        <v>0</v>
      </c>
      <c r="BG132" s="18">
        <v>0</v>
      </c>
      <c r="BH132" s="18">
        <f t="shared" si="111"/>
        <v>0</v>
      </c>
      <c r="BI132" s="18">
        <v>0</v>
      </c>
      <c r="BJ132" s="18">
        <f t="shared" si="112"/>
        <v>0</v>
      </c>
      <c r="BK132" s="18">
        <v>0</v>
      </c>
      <c r="BL132" s="18">
        <f t="shared" si="113"/>
        <v>0</v>
      </c>
      <c r="BM132" s="18">
        <v>0</v>
      </c>
      <c r="BN132" s="18">
        <f t="shared" si="114"/>
        <v>0</v>
      </c>
      <c r="BO132" s="18">
        <v>0</v>
      </c>
      <c r="BP132" s="18">
        <f t="shared" si="115"/>
        <v>0</v>
      </c>
      <c r="BQ132" s="18">
        <v>0</v>
      </c>
      <c r="BR132" s="18">
        <f t="shared" si="116"/>
        <v>0</v>
      </c>
      <c r="BS132" s="18">
        <v>0</v>
      </c>
      <c r="BT132" s="18">
        <f t="shared" si="117"/>
        <v>0</v>
      </c>
      <c r="BU132" s="18">
        <v>0</v>
      </c>
      <c r="BV132" s="18">
        <f t="shared" si="118"/>
        <v>0</v>
      </c>
      <c r="BW132" s="18">
        <v>0</v>
      </c>
      <c r="BX132" s="18">
        <f t="shared" si="119"/>
        <v>0</v>
      </c>
      <c r="BY132" s="18">
        <v>1</v>
      </c>
      <c r="BZ132" s="18">
        <f t="shared" si="120"/>
        <v>98745</v>
      </c>
      <c r="CA132" s="18">
        <v>0</v>
      </c>
      <c r="CB132" s="18">
        <f t="shared" si="121"/>
        <v>0</v>
      </c>
      <c r="CC132" s="18">
        <v>0</v>
      </c>
      <c r="CD132" s="18">
        <f t="shared" si="122"/>
        <v>0</v>
      </c>
      <c r="CE132" s="17">
        <f t="shared" si="123"/>
        <v>1</v>
      </c>
      <c r="CF132" s="17">
        <f t="shared" si="123"/>
        <v>98745</v>
      </c>
      <c r="CG132" s="17">
        <f t="shared" ref="CG132:CH195" si="124">U132+AU132+CE132</f>
        <v>1</v>
      </c>
      <c r="CH132" s="28">
        <f t="shared" si="124"/>
        <v>98745</v>
      </c>
    </row>
    <row r="133" spans="1:86" x14ac:dyDescent="0.2">
      <c r="A133" s="66"/>
      <c r="B133" s="66"/>
      <c r="C133" s="67" t="s">
        <v>143</v>
      </c>
      <c r="D133" s="67"/>
      <c r="E133" s="19" t="s">
        <v>140</v>
      </c>
      <c r="F133" s="32"/>
      <c r="G133" s="32"/>
      <c r="H133" s="32"/>
      <c r="I133" s="16">
        <v>0</v>
      </c>
      <c r="J133" s="17">
        <f t="shared" si="86"/>
        <v>0</v>
      </c>
      <c r="K133" s="16">
        <v>0</v>
      </c>
      <c r="L133" s="17">
        <f t="shared" si="87"/>
        <v>0</v>
      </c>
      <c r="M133" s="16">
        <v>0</v>
      </c>
      <c r="N133" s="17">
        <f t="shared" si="88"/>
        <v>0</v>
      </c>
      <c r="O133" s="16">
        <v>0</v>
      </c>
      <c r="P133" s="17">
        <f t="shared" si="89"/>
        <v>0</v>
      </c>
      <c r="Q133" s="16">
        <v>0</v>
      </c>
      <c r="R133" s="17">
        <f t="shared" si="90"/>
        <v>0</v>
      </c>
      <c r="S133" s="16">
        <v>0</v>
      </c>
      <c r="T133" s="17">
        <f t="shared" si="91"/>
        <v>0</v>
      </c>
      <c r="U133" s="16">
        <f t="shared" si="92"/>
        <v>0</v>
      </c>
      <c r="V133" s="17">
        <f t="shared" si="92"/>
        <v>0</v>
      </c>
      <c r="W133" s="16">
        <v>0</v>
      </c>
      <c r="X133" s="17">
        <f t="shared" si="93"/>
        <v>0</v>
      </c>
      <c r="Y133" s="17">
        <v>0</v>
      </c>
      <c r="Z133" s="17">
        <f t="shared" si="94"/>
        <v>0</v>
      </c>
      <c r="AA133" s="17">
        <v>0</v>
      </c>
      <c r="AB133" s="17">
        <f t="shared" si="95"/>
        <v>0</v>
      </c>
      <c r="AC133" s="17">
        <v>0</v>
      </c>
      <c r="AD133" s="17">
        <f t="shared" si="96"/>
        <v>0</v>
      </c>
      <c r="AE133" s="17">
        <v>0</v>
      </c>
      <c r="AF133" s="17">
        <f t="shared" si="97"/>
        <v>0</v>
      </c>
      <c r="AG133" s="17">
        <v>0</v>
      </c>
      <c r="AH133" s="17">
        <f t="shared" si="98"/>
        <v>0</v>
      </c>
      <c r="AI133" s="17">
        <v>0</v>
      </c>
      <c r="AJ133" s="17">
        <f t="shared" si="99"/>
        <v>0</v>
      </c>
      <c r="AK133" s="17">
        <v>0</v>
      </c>
      <c r="AL133" s="17">
        <f t="shared" si="100"/>
        <v>0</v>
      </c>
      <c r="AM133" s="17">
        <v>0</v>
      </c>
      <c r="AN133" s="17">
        <f t="shared" si="101"/>
        <v>0</v>
      </c>
      <c r="AO133" s="17">
        <v>0</v>
      </c>
      <c r="AP133" s="17">
        <f t="shared" si="102"/>
        <v>0</v>
      </c>
      <c r="AQ133" s="17">
        <v>0</v>
      </c>
      <c r="AR133" s="17">
        <f t="shared" si="103"/>
        <v>0</v>
      </c>
      <c r="AS133" s="17">
        <v>0</v>
      </c>
      <c r="AT133" s="17">
        <f t="shared" si="104"/>
        <v>0</v>
      </c>
      <c r="AU133" s="17">
        <f t="shared" si="105"/>
        <v>0</v>
      </c>
      <c r="AV133" s="17">
        <f t="shared" si="105"/>
        <v>0</v>
      </c>
      <c r="AW133" s="18">
        <v>0</v>
      </c>
      <c r="AX133" s="18">
        <f t="shared" si="106"/>
        <v>0</v>
      </c>
      <c r="AY133" s="18">
        <v>0</v>
      </c>
      <c r="AZ133" s="18">
        <f t="shared" si="107"/>
        <v>0</v>
      </c>
      <c r="BA133" s="18">
        <v>0</v>
      </c>
      <c r="BB133" s="18">
        <f t="shared" si="108"/>
        <v>0</v>
      </c>
      <c r="BC133" s="18">
        <v>1</v>
      </c>
      <c r="BD133" s="18">
        <f t="shared" si="109"/>
        <v>0</v>
      </c>
      <c r="BE133" s="18">
        <v>6</v>
      </c>
      <c r="BF133" s="18">
        <f t="shared" si="110"/>
        <v>0</v>
      </c>
      <c r="BG133" s="18">
        <v>0</v>
      </c>
      <c r="BH133" s="18">
        <f t="shared" si="111"/>
        <v>0</v>
      </c>
      <c r="BI133" s="18">
        <v>0</v>
      </c>
      <c r="BJ133" s="18">
        <f t="shared" si="112"/>
        <v>0</v>
      </c>
      <c r="BK133" s="18">
        <v>0</v>
      </c>
      <c r="BL133" s="18">
        <f t="shared" si="113"/>
        <v>0</v>
      </c>
      <c r="BM133" s="18">
        <v>0</v>
      </c>
      <c r="BN133" s="18">
        <f t="shared" si="114"/>
        <v>0</v>
      </c>
      <c r="BO133" s="18">
        <v>0</v>
      </c>
      <c r="BP133" s="18">
        <f t="shared" si="115"/>
        <v>0</v>
      </c>
      <c r="BQ133" s="18">
        <v>1</v>
      </c>
      <c r="BR133" s="18">
        <f t="shared" si="116"/>
        <v>0</v>
      </c>
      <c r="BS133" s="18">
        <v>3</v>
      </c>
      <c r="BT133" s="18">
        <f t="shared" si="117"/>
        <v>0</v>
      </c>
      <c r="BU133" s="18">
        <v>0</v>
      </c>
      <c r="BV133" s="18">
        <f t="shared" si="118"/>
        <v>0</v>
      </c>
      <c r="BW133" s="18">
        <v>2</v>
      </c>
      <c r="BX133" s="18">
        <f t="shared" si="119"/>
        <v>0</v>
      </c>
      <c r="BY133" s="18">
        <v>9</v>
      </c>
      <c r="BZ133" s="18">
        <f t="shared" si="120"/>
        <v>0</v>
      </c>
      <c r="CA133" s="18">
        <v>1</v>
      </c>
      <c r="CB133" s="18">
        <f t="shared" si="121"/>
        <v>0</v>
      </c>
      <c r="CC133" s="18">
        <v>0</v>
      </c>
      <c r="CD133" s="18">
        <f t="shared" si="122"/>
        <v>0</v>
      </c>
      <c r="CE133" s="17">
        <f t="shared" si="123"/>
        <v>23</v>
      </c>
      <c r="CF133" s="17">
        <f t="shared" si="123"/>
        <v>0</v>
      </c>
      <c r="CG133" s="17">
        <f t="shared" si="124"/>
        <v>23</v>
      </c>
      <c r="CH133" s="28">
        <f t="shared" si="124"/>
        <v>0</v>
      </c>
    </row>
    <row r="134" spans="1:86" x14ac:dyDescent="0.2">
      <c r="A134" s="66"/>
      <c r="B134" s="66"/>
      <c r="C134" s="67"/>
      <c r="D134" s="67"/>
      <c r="E134" s="19" t="s">
        <v>141</v>
      </c>
      <c r="F134" s="32">
        <f>ROUND(F131*1.35,0)</f>
        <v>73271</v>
      </c>
      <c r="G134" s="32">
        <f>ROUND(G131*1.35,0)</f>
        <v>86939</v>
      </c>
      <c r="H134" s="32">
        <f>ROUND(H131*1.35,0)</f>
        <v>115918</v>
      </c>
      <c r="I134" s="16">
        <v>0</v>
      </c>
      <c r="J134" s="17">
        <f t="shared" si="86"/>
        <v>0</v>
      </c>
      <c r="K134" s="16">
        <v>0</v>
      </c>
      <c r="L134" s="17">
        <f t="shared" si="87"/>
        <v>0</v>
      </c>
      <c r="M134" s="16">
        <v>0</v>
      </c>
      <c r="N134" s="17">
        <f t="shared" si="88"/>
        <v>0</v>
      </c>
      <c r="O134" s="16">
        <v>0</v>
      </c>
      <c r="P134" s="17">
        <f t="shared" si="89"/>
        <v>0</v>
      </c>
      <c r="Q134" s="16">
        <v>0</v>
      </c>
      <c r="R134" s="17">
        <f t="shared" si="90"/>
        <v>0</v>
      </c>
      <c r="S134" s="16">
        <v>0</v>
      </c>
      <c r="T134" s="17">
        <f t="shared" si="91"/>
        <v>0</v>
      </c>
      <c r="U134" s="16">
        <f t="shared" si="92"/>
        <v>0</v>
      </c>
      <c r="V134" s="17">
        <f t="shared" si="92"/>
        <v>0</v>
      </c>
      <c r="W134" s="16">
        <v>0</v>
      </c>
      <c r="X134" s="17">
        <f t="shared" si="93"/>
        <v>0</v>
      </c>
      <c r="Y134" s="17">
        <v>0</v>
      </c>
      <c r="Z134" s="17">
        <f t="shared" si="94"/>
        <v>0</v>
      </c>
      <c r="AA134" s="17">
        <v>0</v>
      </c>
      <c r="AB134" s="17">
        <f t="shared" si="95"/>
        <v>0</v>
      </c>
      <c r="AC134" s="17">
        <v>0</v>
      </c>
      <c r="AD134" s="17">
        <f t="shared" si="96"/>
        <v>0</v>
      </c>
      <c r="AE134" s="17">
        <v>0</v>
      </c>
      <c r="AF134" s="17">
        <f t="shared" si="97"/>
        <v>0</v>
      </c>
      <c r="AG134" s="17">
        <v>0</v>
      </c>
      <c r="AH134" s="17">
        <f t="shared" si="98"/>
        <v>0</v>
      </c>
      <c r="AI134" s="17">
        <v>0</v>
      </c>
      <c r="AJ134" s="17">
        <f t="shared" si="99"/>
        <v>0</v>
      </c>
      <c r="AK134" s="17">
        <v>0</v>
      </c>
      <c r="AL134" s="17">
        <f t="shared" si="100"/>
        <v>0</v>
      </c>
      <c r="AM134" s="17">
        <v>0</v>
      </c>
      <c r="AN134" s="17">
        <f t="shared" si="101"/>
        <v>0</v>
      </c>
      <c r="AO134" s="17">
        <v>0</v>
      </c>
      <c r="AP134" s="17">
        <f t="shared" si="102"/>
        <v>0</v>
      </c>
      <c r="AQ134" s="17">
        <v>0</v>
      </c>
      <c r="AR134" s="17">
        <f t="shared" si="103"/>
        <v>0</v>
      </c>
      <c r="AS134" s="17">
        <v>0</v>
      </c>
      <c r="AT134" s="17">
        <f t="shared" si="104"/>
        <v>0</v>
      </c>
      <c r="AU134" s="17">
        <f t="shared" si="105"/>
        <v>0</v>
      </c>
      <c r="AV134" s="17">
        <f t="shared" si="105"/>
        <v>0</v>
      </c>
      <c r="AW134" s="18">
        <v>0</v>
      </c>
      <c r="AX134" s="18">
        <f t="shared" si="106"/>
        <v>0</v>
      </c>
      <c r="AY134" s="18">
        <v>0</v>
      </c>
      <c r="AZ134" s="18">
        <f t="shared" si="107"/>
        <v>0</v>
      </c>
      <c r="BA134" s="18">
        <v>0</v>
      </c>
      <c r="BB134" s="18">
        <f t="shared" si="108"/>
        <v>0</v>
      </c>
      <c r="BC134" s="18">
        <v>19</v>
      </c>
      <c r="BD134" s="18">
        <f t="shared" si="109"/>
        <v>2202442</v>
      </c>
      <c r="BE134" s="18">
        <v>51</v>
      </c>
      <c r="BF134" s="18">
        <f t="shared" si="110"/>
        <v>5911818</v>
      </c>
      <c r="BG134" s="18">
        <v>0</v>
      </c>
      <c r="BH134" s="18">
        <f t="shared" si="111"/>
        <v>0</v>
      </c>
      <c r="BI134" s="18">
        <v>0</v>
      </c>
      <c r="BJ134" s="18">
        <f t="shared" si="112"/>
        <v>0</v>
      </c>
      <c r="BK134" s="18">
        <v>0</v>
      </c>
      <c r="BL134" s="18">
        <f t="shared" si="113"/>
        <v>0</v>
      </c>
      <c r="BM134" s="18">
        <v>0</v>
      </c>
      <c r="BN134" s="18">
        <f t="shared" si="114"/>
        <v>0</v>
      </c>
      <c r="BO134" s="18">
        <v>0</v>
      </c>
      <c r="BP134" s="18">
        <f t="shared" si="115"/>
        <v>0</v>
      </c>
      <c r="BQ134" s="18">
        <v>9</v>
      </c>
      <c r="BR134" s="18">
        <f t="shared" si="116"/>
        <v>1043262</v>
      </c>
      <c r="BS134" s="18">
        <v>42</v>
      </c>
      <c r="BT134" s="18">
        <f t="shared" si="117"/>
        <v>4868556</v>
      </c>
      <c r="BU134" s="18">
        <v>0</v>
      </c>
      <c r="BV134" s="18">
        <f t="shared" si="118"/>
        <v>0</v>
      </c>
      <c r="BW134" s="18">
        <v>23</v>
      </c>
      <c r="BX134" s="18">
        <f t="shared" si="119"/>
        <v>2666114</v>
      </c>
      <c r="BY134" s="18">
        <v>130</v>
      </c>
      <c r="BZ134" s="18">
        <f t="shared" si="120"/>
        <v>15069340</v>
      </c>
      <c r="CA134" s="18">
        <v>8</v>
      </c>
      <c r="CB134" s="18">
        <f t="shared" si="121"/>
        <v>927344</v>
      </c>
      <c r="CC134" s="18">
        <v>0</v>
      </c>
      <c r="CD134" s="18">
        <f t="shared" si="122"/>
        <v>0</v>
      </c>
      <c r="CE134" s="17">
        <f t="shared" si="123"/>
        <v>282</v>
      </c>
      <c r="CF134" s="17">
        <f t="shared" si="123"/>
        <v>32688876</v>
      </c>
      <c r="CG134" s="17">
        <f t="shared" si="124"/>
        <v>282</v>
      </c>
      <c r="CH134" s="28">
        <f t="shared" si="124"/>
        <v>32688876</v>
      </c>
    </row>
    <row r="135" spans="1:86" x14ac:dyDescent="0.2">
      <c r="A135" s="66"/>
      <c r="B135" s="66"/>
      <c r="C135" s="67" t="s">
        <v>142</v>
      </c>
      <c r="D135" s="67"/>
      <c r="E135" s="19" t="s">
        <v>141</v>
      </c>
      <c r="F135" s="32">
        <f>ROUND(F134*1.15,0)</f>
        <v>84262</v>
      </c>
      <c r="G135" s="32">
        <f>ROUND(G134*1.15,0)</f>
        <v>99980</v>
      </c>
      <c r="H135" s="32">
        <f>ROUND(H134*1.15,0)</f>
        <v>133306</v>
      </c>
      <c r="I135" s="16">
        <v>0</v>
      </c>
      <c r="J135" s="17">
        <f t="shared" si="86"/>
        <v>0</v>
      </c>
      <c r="K135" s="16">
        <v>0</v>
      </c>
      <c r="L135" s="17">
        <f t="shared" si="87"/>
        <v>0</v>
      </c>
      <c r="M135" s="16">
        <v>0</v>
      </c>
      <c r="N135" s="17">
        <f t="shared" si="88"/>
        <v>0</v>
      </c>
      <c r="O135" s="16">
        <v>0</v>
      </c>
      <c r="P135" s="17">
        <f t="shared" si="89"/>
        <v>0</v>
      </c>
      <c r="Q135" s="16">
        <v>0</v>
      </c>
      <c r="R135" s="17">
        <f t="shared" si="90"/>
        <v>0</v>
      </c>
      <c r="S135" s="16">
        <v>0</v>
      </c>
      <c r="T135" s="17">
        <f t="shared" si="91"/>
        <v>0</v>
      </c>
      <c r="U135" s="16">
        <f t="shared" si="92"/>
        <v>0</v>
      </c>
      <c r="V135" s="17">
        <f t="shared" si="92"/>
        <v>0</v>
      </c>
      <c r="W135" s="16">
        <v>0</v>
      </c>
      <c r="X135" s="17">
        <f t="shared" si="93"/>
        <v>0</v>
      </c>
      <c r="Y135" s="17">
        <v>0</v>
      </c>
      <c r="Z135" s="17">
        <f t="shared" si="94"/>
        <v>0</v>
      </c>
      <c r="AA135" s="17">
        <v>0</v>
      </c>
      <c r="AB135" s="17">
        <f t="shared" si="95"/>
        <v>0</v>
      </c>
      <c r="AC135" s="17">
        <v>0</v>
      </c>
      <c r="AD135" s="17">
        <f t="shared" si="96"/>
        <v>0</v>
      </c>
      <c r="AE135" s="17">
        <v>0</v>
      </c>
      <c r="AF135" s="17">
        <f t="shared" si="97"/>
        <v>0</v>
      </c>
      <c r="AG135" s="17">
        <v>0</v>
      </c>
      <c r="AH135" s="17">
        <f t="shared" si="98"/>
        <v>0</v>
      </c>
      <c r="AI135" s="17">
        <v>0</v>
      </c>
      <c r="AJ135" s="17">
        <f t="shared" si="99"/>
        <v>0</v>
      </c>
      <c r="AK135" s="17">
        <v>0</v>
      </c>
      <c r="AL135" s="17">
        <f t="shared" si="100"/>
        <v>0</v>
      </c>
      <c r="AM135" s="17">
        <v>0</v>
      </c>
      <c r="AN135" s="17">
        <f t="shared" si="101"/>
        <v>0</v>
      </c>
      <c r="AO135" s="17">
        <v>0</v>
      </c>
      <c r="AP135" s="17">
        <f t="shared" si="102"/>
        <v>0</v>
      </c>
      <c r="AQ135" s="17">
        <v>0</v>
      </c>
      <c r="AR135" s="17">
        <f t="shared" si="103"/>
        <v>0</v>
      </c>
      <c r="AS135" s="17">
        <v>0</v>
      </c>
      <c r="AT135" s="17">
        <f t="shared" si="104"/>
        <v>0</v>
      </c>
      <c r="AU135" s="17">
        <f t="shared" si="105"/>
        <v>0</v>
      </c>
      <c r="AV135" s="17">
        <f t="shared" si="105"/>
        <v>0</v>
      </c>
      <c r="AW135" s="18">
        <v>0</v>
      </c>
      <c r="AX135" s="18">
        <f t="shared" si="106"/>
        <v>0</v>
      </c>
      <c r="AY135" s="18">
        <v>0</v>
      </c>
      <c r="AZ135" s="18">
        <f t="shared" si="107"/>
        <v>0</v>
      </c>
      <c r="BA135" s="18">
        <v>0</v>
      </c>
      <c r="BB135" s="18">
        <f t="shared" si="108"/>
        <v>0</v>
      </c>
      <c r="BC135" s="18">
        <v>0</v>
      </c>
      <c r="BD135" s="18">
        <f t="shared" si="109"/>
        <v>0</v>
      </c>
      <c r="BE135" s="18">
        <v>0</v>
      </c>
      <c r="BF135" s="18">
        <f t="shared" si="110"/>
        <v>0</v>
      </c>
      <c r="BG135" s="18">
        <v>0</v>
      </c>
      <c r="BH135" s="18">
        <f t="shared" si="111"/>
        <v>0</v>
      </c>
      <c r="BI135" s="18">
        <v>0</v>
      </c>
      <c r="BJ135" s="18">
        <f t="shared" si="112"/>
        <v>0</v>
      </c>
      <c r="BK135" s="18">
        <v>0</v>
      </c>
      <c r="BL135" s="18">
        <f t="shared" si="113"/>
        <v>0</v>
      </c>
      <c r="BM135" s="18">
        <v>0</v>
      </c>
      <c r="BN135" s="18">
        <f t="shared" si="114"/>
        <v>0</v>
      </c>
      <c r="BO135" s="18">
        <v>0</v>
      </c>
      <c r="BP135" s="18">
        <f t="shared" si="115"/>
        <v>0</v>
      </c>
      <c r="BQ135" s="18">
        <v>1</v>
      </c>
      <c r="BR135" s="18">
        <f t="shared" si="116"/>
        <v>133306</v>
      </c>
      <c r="BS135" s="18">
        <v>0</v>
      </c>
      <c r="BT135" s="18">
        <f t="shared" si="117"/>
        <v>0</v>
      </c>
      <c r="BU135" s="18">
        <v>0</v>
      </c>
      <c r="BV135" s="18">
        <f t="shared" si="118"/>
        <v>0</v>
      </c>
      <c r="BW135" s="18">
        <v>0</v>
      </c>
      <c r="BX135" s="18">
        <f t="shared" si="119"/>
        <v>0</v>
      </c>
      <c r="BY135" s="18">
        <v>1</v>
      </c>
      <c r="BZ135" s="18">
        <f t="shared" si="120"/>
        <v>133306</v>
      </c>
      <c r="CA135" s="18">
        <v>0</v>
      </c>
      <c r="CB135" s="18">
        <f t="shared" si="121"/>
        <v>0</v>
      </c>
      <c r="CC135" s="18">
        <v>0</v>
      </c>
      <c r="CD135" s="18">
        <f t="shared" si="122"/>
        <v>0</v>
      </c>
      <c r="CE135" s="17">
        <f t="shared" si="123"/>
        <v>2</v>
      </c>
      <c r="CF135" s="17">
        <f t="shared" si="123"/>
        <v>266612</v>
      </c>
      <c r="CG135" s="17">
        <f t="shared" si="124"/>
        <v>2</v>
      </c>
      <c r="CH135" s="28">
        <f t="shared" si="124"/>
        <v>266612</v>
      </c>
    </row>
    <row r="136" spans="1:86" x14ac:dyDescent="0.2">
      <c r="A136" s="66"/>
      <c r="B136" s="66"/>
      <c r="C136" s="67" t="s">
        <v>144</v>
      </c>
      <c r="D136" s="67"/>
      <c r="E136" s="19" t="s">
        <v>140</v>
      </c>
      <c r="F136" s="32"/>
      <c r="G136" s="32"/>
      <c r="H136" s="32"/>
      <c r="I136" s="16">
        <v>0</v>
      </c>
      <c r="J136" s="17">
        <f t="shared" si="86"/>
        <v>0</v>
      </c>
      <c r="K136" s="16">
        <v>0</v>
      </c>
      <c r="L136" s="17">
        <f t="shared" si="87"/>
        <v>0</v>
      </c>
      <c r="M136" s="16">
        <v>0</v>
      </c>
      <c r="N136" s="17">
        <f t="shared" si="88"/>
        <v>0</v>
      </c>
      <c r="O136" s="16">
        <v>0</v>
      </c>
      <c r="P136" s="17">
        <f t="shared" si="89"/>
        <v>0</v>
      </c>
      <c r="Q136" s="16">
        <v>0</v>
      </c>
      <c r="R136" s="17">
        <f t="shared" si="90"/>
        <v>0</v>
      </c>
      <c r="S136" s="16">
        <v>0</v>
      </c>
      <c r="T136" s="17">
        <f t="shared" si="91"/>
        <v>0</v>
      </c>
      <c r="U136" s="16">
        <f t="shared" si="92"/>
        <v>0</v>
      </c>
      <c r="V136" s="17">
        <f t="shared" si="92"/>
        <v>0</v>
      </c>
      <c r="W136" s="16">
        <v>0</v>
      </c>
      <c r="X136" s="17">
        <f t="shared" si="93"/>
        <v>0</v>
      </c>
      <c r="Y136" s="17">
        <v>0</v>
      </c>
      <c r="Z136" s="17">
        <f t="shared" si="94"/>
        <v>0</v>
      </c>
      <c r="AA136" s="17">
        <v>0</v>
      </c>
      <c r="AB136" s="17">
        <f t="shared" si="95"/>
        <v>0</v>
      </c>
      <c r="AC136" s="17">
        <v>0</v>
      </c>
      <c r="AD136" s="17">
        <f t="shared" si="96"/>
        <v>0</v>
      </c>
      <c r="AE136" s="17">
        <v>0</v>
      </c>
      <c r="AF136" s="17">
        <f t="shared" si="97"/>
        <v>0</v>
      </c>
      <c r="AG136" s="17">
        <v>0</v>
      </c>
      <c r="AH136" s="17">
        <f t="shared" si="98"/>
        <v>0</v>
      </c>
      <c r="AI136" s="17">
        <v>0</v>
      </c>
      <c r="AJ136" s="17">
        <f t="shared" si="99"/>
        <v>0</v>
      </c>
      <c r="AK136" s="17">
        <v>0</v>
      </c>
      <c r="AL136" s="17">
        <f t="shared" si="100"/>
        <v>0</v>
      </c>
      <c r="AM136" s="17">
        <v>0</v>
      </c>
      <c r="AN136" s="17">
        <f t="shared" si="101"/>
        <v>0</v>
      </c>
      <c r="AO136" s="17">
        <v>0</v>
      </c>
      <c r="AP136" s="17">
        <f t="shared" si="102"/>
        <v>0</v>
      </c>
      <c r="AQ136" s="17">
        <v>0</v>
      </c>
      <c r="AR136" s="17">
        <f t="shared" si="103"/>
        <v>0</v>
      </c>
      <c r="AS136" s="17">
        <v>0</v>
      </c>
      <c r="AT136" s="17">
        <f t="shared" si="104"/>
        <v>0</v>
      </c>
      <c r="AU136" s="17">
        <f t="shared" si="105"/>
        <v>0</v>
      </c>
      <c r="AV136" s="17">
        <f t="shared" si="105"/>
        <v>0</v>
      </c>
      <c r="AW136" s="18">
        <v>0</v>
      </c>
      <c r="AX136" s="18">
        <f t="shared" si="106"/>
        <v>0</v>
      </c>
      <c r="AY136" s="18">
        <v>0</v>
      </c>
      <c r="AZ136" s="18">
        <f t="shared" si="107"/>
        <v>0</v>
      </c>
      <c r="BA136" s="18">
        <v>0</v>
      </c>
      <c r="BB136" s="18">
        <f t="shared" si="108"/>
        <v>0</v>
      </c>
      <c r="BC136" s="18">
        <v>0</v>
      </c>
      <c r="BD136" s="18">
        <f t="shared" si="109"/>
        <v>0</v>
      </c>
      <c r="BE136" s="18">
        <v>0</v>
      </c>
      <c r="BF136" s="18">
        <f t="shared" si="110"/>
        <v>0</v>
      </c>
      <c r="BG136" s="18">
        <v>0</v>
      </c>
      <c r="BH136" s="18">
        <f t="shared" si="111"/>
        <v>0</v>
      </c>
      <c r="BI136" s="18">
        <v>0</v>
      </c>
      <c r="BJ136" s="18">
        <f t="shared" si="112"/>
        <v>0</v>
      </c>
      <c r="BK136" s="18">
        <v>0</v>
      </c>
      <c r="BL136" s="18">
        <f t="shared" si="113"/>
        <v>0</v>
      </c>
      <c r="BM136" s="18">
        <v>0</v>
      </c>
      <c r="BN136" s="18">
        <f t="shared" si="114"/>
        <v>0</v>
      </c>
      <c r="BO136" s="18">
        <v>0</v>
      </c>
      <c r="BP136" s="18">
        <f t="shared" si="115"/>
        <v>0</v>
      </c>
      <c r="BQ136" s="18">
        <v>0</v>
      </c>
      <c r="BR136" s="18">
        <f t="shared" si="116"/>
        <v>0</v>
      </c>
      <c r="BS136" s="18">
        <v>0</v>
      </c>
      <c r="BT136" s="18">
        <f t="shared" si="117"/>
        <v>0</v>
      </c>
      <c r="BU136" s="18">
        <v>0</v>
      </c>
      <c r="BV136" s="18">
        <f t="shared" si="118"/>
        <v>0</v>
      </c>
      <c r="BW136" s="18">
        <v>0</v>
      </c>
      <c r="BX136" s="18">
        <f t="shared" si="119"/>
        <v>0</v>
      </c>
      <c r="BY136" s="18">
        <v>0</v>
      </c>
      <c r="BZ136" s="18">
        <f t="shared" si="120"/>
        <v>0</v>
      </c>
      <c r="CA136" s="18">
        <v>0</v>
      </c>
      <c r="CB136" s="18">
        <f t="shared" si="121"/>
        <v>0</v>
      </c>
      <c r="CC136" s="18">
        <v>0</v>
      </c>
      <c r="CD136" s="18">
        <f t="shared" si="122"/>
        <v>0</v>
      </c>
      <c r="CE136" s="17">
        <f t="shared" si="123"/>
        <v>0</v>
      </c>
      <c r="CF136" s="17">
        <f t="shared" si="123"/>
        <v>0</v>
      </c>
      <c r="CG136" s="17">
        <f t="shared" si="124"/>
        <v>0</v>
      </c>
      <c r="CH136" s="28">
        <f t="shared" si="124"/>
        <v>0</v>
      </c>
    </row>
    <row r="137" spans="1:86" x14ac:dyDescent="0.2">
      <c r="A137" s="66"/>
      <c r="B137" s="66"/>
      <c r="C137" s="67"/>
      <c r="D137" s="67"/>
      <c r="E137" s="19" t="s">
        <v>141</v>
      </c>
      <c r="F137" s="32">
        <f>ROUND(F131*1.4,0)</f>
        <v>75985</v>
      </c>
      <c r="G137" s="32">
        <f>ROUND(G131*1.4,0)</f>
        <v>90159</v>
      </c>
      <c r="H137" s="32">
        <f>ROUND(H131*1.4,0)</f>
        <v>120211</v>
      </c>
      <c r="I137" s="16">
        <v>0</v>
      </c>
      <c r="J137" s="17">
        <f t="shared" si="86"/>
        <v>0</v>
      </c>
      <c r="K137" s="16">
        <v>0</v>
      </c>
      <c r="L137" s="17">
        <f t="shared" si="87"/>
        <v>0</v>
      </c>
      <c r="M137" s="16">
        <v>0</v>
      </c>
      <c r="N137" s="17">
        <f t="shared" si="88"/>
        <v>0</v>
      </c>
      <c r="O137" s="16">
        <v>0</v>
      </c>
      <c r="P137" s="17">
        <f t="shared" si="89"/>
        <v>0</v>
      </c>
      <c r="Q137" s="16">
        <v>0</v>
      </c>
      <c r="R137" s="17">
        <f t="shared" si="90"/>
        <v>0</v>
      </c>
      <c r="S137" s="16">
        <v>0</v>
      </c>
      <c r="T137" s="17">
        <f t="shared" si="91"/>
        <v>0</v>
      </c>
      <c r="U137" s="16">
        <f t="shared" si="92"/>
        <v>0</v>
      </c>
      <c r="V137" s="17">
        <f t="shared" si="92"/>
        <v>0</v>
      </c>
      <c r="W137" s="16">
        <v>0</v>
      </c>
      <c r="X137" s="17">
        <f t="shared" si="93"/>
        <v>0</v>
      </c>
      <c r="Y137" s="17">
        <v>0</v>
      </c>
      <c r="Z137" s="17">
        <f t="shared" si="94"/>
        <v>0</v>
      </c>
      <c r="AA137" s="17">
        <v>0</v>
      </c>
      <c r="AB137" s="17">
        <f t="shared" si="95"/>
        <v>0</v>
      </c>
      <c r="AC137" s="17">
        <v>0</v>
      </c>
      <c r="AD137" s="17">
        <f t="shared" si="96"/>
        <v>0</v>
      </c>
      <c r="AE137" s="17">
        <v>0</v>
      </c>
      <c r="AF137" s="17">
        <f t="shared" si="97"/>
        <v>0</v>
      </c>
      <c r="AG137" s="17">
        <v>0</v>
      </c>
      <c r="AH137" s="17">
        <f t="shared" si="98"/>
        <v>0</v>
      </c>
      <c r="AI137" s="17">
        <v>0</v>
      </c>
      <c r="AJ137" s="17">
        <f t="shared" si="99"/>
        <v>0</v>
      </c>
      <c r="AK137" s="17">
        <v>0</v>
      </c>
      <c r="AL137" s="17">
        <f t="shared" si="100"/>
        <v>0</v>
      </c>
      <c r="AM137" s="17">
        <v>0</v>
      </c>
      <c r="AN137" s="17">
        <f t="shared" si="101"/>
        <v>0</v>
      </c>
      <c r="AO137" s="17">
        <v>0</v>
      </c>
      <c r="AP137" s="17">
        <f t="shared" si="102"/>
        <v>0</v>
      </c>
      <c r="AQ137" s="17">
        <v>0</v>
      </c>
      <c r="AR137" s="17">
        <f t="shared" si="103"/>
        <v>0</v>
      </c>
      <c r="AS137" s="17">
        <v>0</v>
      </c>
      <c r="AT137" s="17">
        <f t="shared" si="104"/>
        <v>0</v>
      </c>
      <c r="AU137" s="17">
        <f t="shared" si="105"/>
        <v>0</v>
      </c>
      <c r="AV137" s="17">
        <f t="shared" si="105"/>
        <v>0</v>
      </c>
      <c r="AW137" s="18">
        <v>0</v>
      </c>
      <c r="AX137" s="18">
        <f t="shared" si="106"/>
        <v>0</v>
      </c>
      <c r="AY137" s="18">
        <v>0</v>
      </c>
      <c r="AZ137" s="18">
        <f t="shared" si="107"/>
        <v>0</v>
      </c>
      <c r="BA137" s="18">
        <v>0</v>
      </c>
      <c r="BB137" s="18">
        <f t="shared" si="108"/>
        <v>0</v>
      </c>
      <c r="BC137" s="18">
        <v>0</v>
      </c>
      <c r="BD137" s="18">
        <f t="shared" si="109"/>
        <v>0</v>
      </c>
      <c r="BE137" s="18">
        <v>0</v>
      </c>
      <c r="BF137" s="18">
        <f t="shared" si="110"/>
        <v>0</v>
      </c>
      <c r="BG137" s="18">
        <v>0</v>
      </c>
      <c r="BH137" s="18">
        <f t="shared" si="111"/>
        <v>0</v>
      </c>
      <c r="BI137" s="18">
        <v>0</v>
      </c>
      <c r="BJ137" s="18">
        <f t="shared" si="112"/>
        <v>0</v>
      </c>
      <c r="BK137" s="18">
        <v>0</v>
      </c>
      <c r="BL137" s="18">
        <f t="shared" si="113"/>
        <v>0</v>
      </c>
      <c r="BM137" s="18">
        <v>0</v>
      </c>
      <c r="BN137" s="18">
        <f t="shared" si="114"/>
        <v>0</v>
      </c>
      <c r="BO137" s="18">
        <v>0</v>
      </c>
      <c r="BP137" s="18">
        <f t="shared" si="115"/>
        <v>0</v>
      </c>
      <c r="BQ137" s="18">
        <v>0</v>
      </c>
      <c r="BR137" s="18">
        <f t="shared" si="116"/>
        <v>0</v>
      </c>
      <c r="BS137" s="18">
        <v>0</v>
      </c>
      <c r="BT137" s="18">
        <f t="shared" si="117"/>
        <v>0</v>
      </c>
      <c r="BU137" s="18">
        <v>0</v>
      </c>
      <c r="BV137" s="18">
        <f t="shared" si="118"/>
        <v>0</v>
      </c>
      <c r="BW137" s="18">
        <v>0</v>
      </c>
      <c r="BX137" s="18">
        <f t="shared" si="119"/>
        <v>0</v>
      </c>
      <c r="BY137" s="18">
        <v>0</v>
      </c>
      <c r="BZ137" s="18">
        <f t="shared" si="120"/>
        <v>0</v>
      </c>
      <c r="CA137" s="18">
        <v>0</v>
      </c>
      <c r="CB137" s="18">
        <f t="shared" si="121"/>
        <v>0</v>
      </c>
      <c r="CC137" s="18">
        <v>0</v>
      </c>
      <c r="CD137" s="18">
        <f t="shared" si="122"/>
        <v>0</v>
      </c>
      <c r="CE137" s="17">
        <f t="shared" si="123"/>
        <v>0</v>
      </c>
      <c r="CF137" s="17">
        <f t="shared" si="123"/>
        <v>0</v>
      </c>
      <c r="CG137" s="17">
        <f t="shared" si="124"/>
        <v>0</v>
      </c>
      <c r="CH137" s="28">
        <f t="shared" si="124"/>
        <v>0</v>
      </c>
    </row>
    <row r="138" spans="1:86" x14ac:dyDescent="0.2">
      <c r="A138" s="66"/>
      <c r="B138" s="66"/>
      <c r="C138" s="67" t="s">
        <v>142</v>
      </c>
      <c r="D138" s="67"/>
      <c r="E138" s="19" t="s">
        <v>141</v>
      </c>
      <c r="F138" s="32">
        <f>ROUND(F137*1.15,0)</f>
        <v>87383</v>
      </c>
      <c r="G138" s="32">
        <f>ROUND(G137*1.15,0)</f>
        <v>103683</v>
      </c>
      <c r="H138" s="32">
        <f>ROUND(H137*1.15,0)</f>
        <v>138243</v>
      </c>
      <c r="I138" s="16">
        <v>0</v>
      </c>
      <c r="J138" s="17">
        <f t="shared" si="86"/>
        <v>0</v>
      </c>
      <c r="K138" s="16">
        <v>0</v>
      </c>
      <c r="L138" s="17">
        <f t="shared" si="87"/>
        <v>0</v>
      </c>
      <c r="M138" s="16">
        <v>0</v>
      </c>
      <c r="N138" s="17">
        <f t="shared" si="88"/>
        <v>0</v>
      </c>
      <c r="O138" s="16">
        <v>0</v>
      </c>
      <c r="P138" s="17">
        <f t="shared" si="89"/>
        <v>0</v>
      </c>
      <c r="Q138" s="16">
        <v>0</v>
      </c>
      <c r="R138" s="17">
        <f t="shared" si="90"/>
        <v>0</v>
      </c>
      <c r="S138" s="16">
        <v>0</v>
      </c>
      <c r="T138" s="17">
        <f t="shared" si="91"/>
        <v>0</v>
      </c>
      <c r="U138" s="16">
        <f t="shared" si="92"/>
        <v>0</v>
      </c>
      <c r="V138" s="17">
        <f t="shared" si="92"/>
        <v>0</v>
      </c>
      <c r="W138" s="16">
        <v>0</v>
      </c>
      <c r="X138" s="17">
        <f t="shared" si="93"/>
        <v>0</v>
      </c>
      <c r="Y138" s="17">
        <v>0</v>
      </c>
      <c r="Z138" s="17">
        <f t="shared" si="94"/>
        <v>0</v>
      </c>
      <c r="AA138" s="17">
        <v>0</v>
      </c>
      <c r="AB138" s="17">
        <f t="shared" si="95"/>
        <v>0</v>
      </c>
      <c r="AC138" s="17">
        <v>0</v>
      </c>
      <c r="AD138" s="17">
        <f t="shared" si="96"/>
        <v>0</v>
      </c>
      <c r="AE138" s="17">
        <v>0</v>
      </c>
      <c r="AF138" s="17">
        <f t="shared" si="97"/>
        <v>0</v>
      </c>
      <c r="AG138" s="17">
        <v>0</v>
      </c>
      <c r="AH138" s="17">
        <f t="shared" si="98"/>
        <v>0</v>
      </c>
      <c r="AI138" s="17">
        <v>0</v>
      </c>
      <c r="AJ138" s="17">
        <f t="shared" si="99"/>
        <v>0</v>
      </c>
      <c r="AK138" s="17">
        <v>0</v>
      </c>
      <c r="AL138" s="17">
        <f t="shared" si="100"/>
        <v>0</v>
      </c>
      <c r="AM138" s="17">
        <v>0</v>
      </c>
      <c r="AN138" s="17">
        <f t="shared" si="101"/>
        <v>0</v>
      </c>
      <c r="AO138" s="17">
        <v>0</v>
      </c>
      <c r="AP138" s="17">
        <f t="shared" si="102"/>
        <v>0</v>
      </c>
      <c r="AQ138" s="17">
        <v>0</v>
      </c>
      <c r="AR138" s="17">
        <f t="shared" si="103"/>
        <v>0</v>
      </c>
      <c r="AS138" s="17">
        <v>0</v>
      </c>
      <c r="AT138" s="17">
        <f t="shared" si="104"/>
        <v>0</v>
      </c>
      <c r="AU138" s="17">
        <f t="shared" si="105"/>
        <v>0</v>
      </c>
      <c r="AV138" s="17">
        <f t="shared" si="105"/>
        <v>0</v>
      </c>
      <c r="AW138" s="18">
        <v>0</v>
      </c>
      <c r="AX138" s="18">
        <f t="shared" si="106"/>
        <v>0</v>
      </c>
      <c r="AY138" s="18">
        <v>0</v>
      </c>
      <c r="AZ138" s="18">
        <f t="shared" si="107"/>
        <v>0</v>
      </c>
      <c r="BA138" s="18">
        <v>0</v>
      </c>
      <c r="BB138" s="18">
        <f t="shared" si="108"/>
        <v>0</v>
      </c>
      <c r="BC138" s="18">
        <v>0</v>
      </c>
      <c r="BD138" s="18">
        <f t="shared" si="109"/>
        <v>0</v>
      </c>
      <c r="BE138" s="18">
        <v>0</v>
      </c>
      <c r="BF138" s="18">
        <f t="shared" si="110"/>
        <v>0</v>
      </c>
      <c r="BG138" s="18">
        <v>0</v>
      </c>
      <c r="BH138" s="18">
        <f t="shared" si="111"/>
        <v>0</v>
      </c>
      <c r="BI138" s="18">
        <v>0</v>
      </c>
      <c r="BJ138" s="18">
        <f t="shared" si="112"/>
        <v>0</v>
      </c>
      <c r="BK138" s="18">
        <v>0</v>
      </c>
      <c r="BL138" s="18">
        <f t="shared" si="113"/>
        <v>0</v>
      </c>
      <c r="BM138" s="18">
        <v>0</v>
      </c>
      <c r="BN138" s="18">
        <f t="shared" si="114"/>
        <v>0</v>
      </c>
      <c r="BO138" s="18">
        <v>0</v>
      </c>
      <c r="BP138" s="18">
        <f t="shared" si="115"/>
        <v>0</v>
      </c>
      <c r="BQ138" s="18">
        <v>0</v>
      </c>
      <c r="BR138" s="18">
        <f t="shared" si="116"/>
        <v>0</v>
      </c>
      <c r="BS138" s="18">
        <v>0</v>
      </c>
      <c r="BT138" s="18">
        <f t="shared" si="117"/>
        <v>0</v>
      </c>
      <c r="BU138" s="18">
        <v>0</v>
      </c>
      <c r="BV138" s="18">
        <f t="shared" si="118"/>
        <v>0</v>
      </c>
      <c r="BW138" s="18">
        <v>0</v>
      </c>
      <c r="BX138" s="18">
        <f t="shared" si="119"/>
        <v>0</v>
      </c>
      <c r="BY138" s="18">
        <v>0</v>
      </c>
      <c r="BZ138" s="18">
        <f t="shared" si="120"/>
        <v>0</v>
      </c>
      <c r="CA138" s="18">
        <v>0</v>
      </c>
      <c r="CB138" s="18">
        <f t="shared" si="121"/>
        <v>0</v>
      </c>
      <c r="CC138" s="18">
        <v>0</v>
      </c>
      <c r="CD138" s="18">
        <f t="shared" si="122"/>
        <v>0</v>
      </c>
      <c r="CE138" s="17">
        <f t="shared" si="123"/>
        <v>0</v>
      </c>
      <c r="CF138" s="17">
        <f t="shared" si="123"/>
        <v>0</v>
      </c>
      <c r="CG138" s="17">
        <f t="shared" si="124"/>
        <v>0</v>
      </c>
      <c r="CH138" s="28">
        <f t="shared" si="124"/>
        <v>0</v>
      </c>
    </row>
    <row r="139" spans="1:86" x14ac:dyDescent="0.2">
      <c r="A139" s="66"/>
      <c r="B139" s="66"/>
      <c r="C139" s="66" t="s">
        <v>145</v>
      </c>
      <c r="D139" s="68" t="s">
        <v>140</v>
      </c>
      <c r="E139" s="68"/>
      <c r="F139" s="32"/>
      <c r="G139" s="32"/>
      <c r="H139" s="32"/>
      <c r="I139" s="16">
        <v>0</v>
      </c>
      <c r="J139" s="17">
        <f t="shared" si="86"/>
        <v>0</v>
      </c>
      <c r="K139" s="16">
        <v>0</v>
      </c>
      <c r="L139" s="17">
        <f t="shared" si="87"/>
        <v>0</v>
      </c>
      <c r="M139" s="16">
        <v>0</v>
      </c>
      <c r="N139" s="17">
        <f t="shared" si="88"/>
        <v>0</v>
      </c>
      <c r="O139" s="16">
        <v>0</v>
      </c>
      <c r="P139" s="17">
        <f t="shared" si="89"/>
        <v>0</v>
      </c>
      <c r="Q139" s="16">
        <v>0</v>
      </c>
      <c r="R139" s="17">
        <f t="shared" si="90"/>
        <v>0</v>
      </c>
      <c r="S139" s="16">
        <v>0</v>
      </c>
      <c r="T139" s="17">
        <f t="shared" si="91"/>
        <v>0</v>
      </c>
      <c r="U139" s="16">
        <f t="shared" si="92"/>
        <v>0</v>
      </c>
      <c r="V139" s="17">
        <f t="shared" si="92"/>
        <v>0</v>
      </c>
      <c r="W139" s="16">
        <v>0</v>
      </c>
      <c r="X139" s="17">
        <f t="shared" si="93"/>
        <v>0</v>
      </c>
      <c r="Y139" s="17">
        <v>0</v>
      </c>
      <c r="Z139" s="17">
        <f t="shared" si="94"/>
        <v>0</v>
      </c>
      <c r="AA139" s="17">
        <v>0</v>
      </c>
      <c r="AB139" s="17">
        <f t="shared" si="95"/>
        <v>0</v>
      </c>
      <c r="AC139" s="17">
        <v>0</v>
      </c>
      <c r="AD139" s="17">
        <f t="shared" si="96"/>
        <v>0</v>
      </c>
      <c r="AE139" s="17">
        <v>0</v>
      </c>
      <c r="AF139" s="17">
        <f t="shared" si="97"/>
        <v>0</v>
      </c>
      <c r="AG139" s="17">
        <v>0</v>
      </c>
      <c r="AH139" s="17">
        <f t="shared" si="98"/>
        <v>0</v>
      </c>
      <c r="AI139" s="17">
        <v>0</v>
      </c>
      <c r="AJ139" s="17">
        <f t="shared" si="99"/>
        <v>0</v>
      </c>
      <c r="AK139" s="17">
        <v>0</v>
      </c>
      <c r="AL139" s="17">
        <f t="shared" si="100"/>
        <v>0</v>
      </c>
      <c r="AM139" s="17">
        <v>0</v>
      </c>
      <c r="AN139" s="17">
        <f t="shared" si="101"/>
        <v>0</v>
      </c>
      <c r="AO139" s="17">
        <v>0</v>
      </c>
      <c r="AP139" s="17">
        <f t="shared" si="102"/>
        <v>0</v>
      </c>
      <c r="AQ139" s="17">
        <v>0</v>
      </c>
      <c r="AR139" s="17">
        <f t="shared" si="103"/>
        <v>0</v>
      </c>
      <c r="AS139" s="17">
        <v>0</v>
      </c>
      <c r="AT139" s="17">
        <f t="shared" si="104"/>
        <v>0</v>
      </c>
      <c r="AU139" s="17">
        <f t="shared" si="105"/>
        <v>0</v>
      </c>
      <c r="AV139" s="17">
        <f t="shared" si="105"/>
        <v>0</v>
      </c>
      <c r="AW139" s="18">
        <v>0</v>
      </c>
      <c r="AX139" s="18">
        <f t="shared" si="106"/>
        <v>0</v>
      </c>
      <c r="AY139" s="18">
        <v>0</v>
      </c>
      <c r="AZ139" s="18">
        <f t="shared" si="107"/>
        <v>0</v>
      </c>
      <c r="BA139" s="18">
        <v>0</v>
      </c>
      <c r="BB139" s="18">
        <f t="shared" si="108"/>
        <v>0</v>
      </c>
      <c r="BC139" s="18">
        <v>0</v>
      </c>
      <c r="BD139" s="18">
        <f t="shared" si="109"/>
        <v>0</v>
      </c>
      <c r="BE139" s="18">
        <v>0</v>
      </c>
      <c r="BF139" s="18">
        <f t="shared" si="110"/>
        <v>0</v>
      </c>
      <c r="BG139" s="18">
        <v>0</v>
      </c>
      <c r="BH139" s="18">
        <f t="shared" si="111"/>
        <v>0</v>
      </c>
      <c r="BI139" s="18">
        <v>0</v>
      </c>
      <c r="BJ139" s="18">
        <f t="shared" si="112"/>
        <v>0</v>
      </c>
      <c r="BK139" s="18">
        <v>0</v>
      </c>
      <c r="BL139" s="18">
        <f t="shared" si="113"/>
        <v>0</v>
      </c>
      <c r="BM139" s="18">
        <v>0</v>
      </c>
      <c r="BN139" s="18">
        <f t="shared" si="114"/>
        <v>0</v>
      </c>
      <c r="BO139" s="18">
        <v>0</v>
      </c>
      <c r="BP139" s="18">
        <f t="shared" si="115"/>
        <v>0</v>
      </c>
      <c r="BQ139" s="18">
        <v>0</v>
      </c>
      <c r="BR139" s="18">
        <f t="shared" si="116"/>
        <v>0</v>
      </c>
      <c r="BS139" s="18">
        <v>0</v>
      </c>
      <c r="BT139" s="18">
        <f t="shared" si="117"/>
        <v>0</v>
      </c>
      <c r="BU139" s="18">
        <v>0</v>
      </c>
      <c r="BV139" s="18">
        <f t="shared" si="118"/>
        <v>0</v>
      </c>
      <c r="BW139" s="18">
        <v>0</v>
      </c>
      <c r="BX139" s="18">
        <f t="shared" si="119"/>
        <v>0</v>
      </c>
      <c r="BY139" s="18">
        <v>0</v>
      </c>
      <c r="BZ139" s="18">
        <f t="shared" si="120"/>
        <v>0</v>
      </c>
      <c r="CA139" s="18">
        <v>0</v>
      </c>
      <c r="CB139" s="18">
        <f t="shared" si="121"/>
        <v>0</v>
      </c>
      <c r="CC139" s="18">
        <v>0</v>
      </c>
      <c r="CD139" s="18">
        <f t="shared" si="122"/>
        <v>0</v>
      </c>
      <c r="CE139" s="17">
        <f t="shared" si="123"/>
        <v>0</v>
      </c>
      <c r="CF139" s="17">
        <f t="shared" si="123"/>
        <v>0</v>
      </c>
      <c r="CG139" s="17">
        <f t="shared" si="124"/>
        <v>0</v>
      </c>
      <c r="CH139" s="28">
        <f t="shared" si="124"/>
        <v>0</v>
      </c>
    </row>
    <row r="140" spans="1:86" ht="25.5" x14ac:dyDescent="0.2">
      <c r="A140" s="66"/>
      <c r="B140" s="66"/>
      <c r="C140" s="66"/>
      <c r="D140" s="20" t="s">
        <v>146</v>
      </c>
      <c r="E140" s="21" t="s">
        <v>141</v>
      </c>
      <c r="F140" s="32">
        <v>134600</v>
      </c>
      <c r="G140" s="32">
        <v>164729</v>
      </c>
      <c r="H140" s="32">
        <v>168798</v>
      </c>
      <c r="I140" s="16">
        <v>0</v>
      </c>
      <c r="J140" s="17">
        <f t="shared" si="86"/>
        <v>0</v>
      </c>
      <c r="K140" s="16">
        <v>0</v>
      </c>
      <c r="L140" s="17">
        <f t="shared" si="87"/>
        <v>0</v>
      </c>
      <c r="M140" s="16">
        <v>0</v>
      </c>
      <c r="N140" s="17">
        <f t="shared" si="88"/>
        <v>0</v>
      </c>
      <c r="O140" s="16">
        <v>0</v>
      </c>
      <c r="P140" s="17">
        <f t="shared" si="89"/>
        <v>0</v>
      </c>
      <c r="Q140" s="16">
        <v>0</v>
      </c>
      <c r="R140" s="17">
        <f t="shared" si="90"/>
        <v>0</v>
      </c>
      <c r="S140" s="16">
        <v>0</v>
      </c>
      <c r="T140" s="17">
        <f t="shared" si="91"/>
        <v>0</v>
      </c>
      <c r="U140" s="16">
        <f t="shared" si="92"/>
        <v>0</v>
      </c>
      <c r="V140" s="17">
        <f t="shared" si="92"/>
        <v>0</v>
      </c>
      <c r="W140" s="16">
        <v>0</v>
      </c>
      <c r="X140" s="17">
        <f t="shared" si="93"/>
        <v>0</v>
      </c>
      <c r="Y140" s="17">
        <v>0</v>
      </c>
      <c r="Z140" s="17">
        <f t="shared" si="94"/>
        <v>0</v>
      </c>
      <c r="AA140" s="17">
        <v>0</v>
      </c>
      <c r="AB140" s="17">
        <f t="shared" si="95"/>
        <v>0</v>
      </c>
      <c r="AC140" s="17">
        <v>0</v>
      </c>
      <c r="AD140" s="17">
        <f t="shared" si="96"/>
        <v>0</v>
      </c>
      <c r="AE140" s="17">
        <v>0</v>
      </c>
      <c r="AF140" s="17">
        <f t="shared" si="97"/>
        <v>0</v>
      </c>
      <c r="AG140" s="17">
        <v>0</v>
      </c>
      <c r="AH140" s="17">
        <f t="shared" si="98"/>
        <v>0</v>
      </c>
      <c r="AI140" s="17">
        <v>0</v>
      </c>
      <c r="AJ140" s="17">
        <f t="shared" si="99"/>
        <v>0</v>
      </c>
      <c r="AK140" s="17">
        <v>0</v>
      </c>
      <c r="AL140" s="17">
        <f t="shared" si="100"/>
        <v>0</v>
      </c>
      <c r="AM140" s="17">
        <v>0</v>
      </c>
      <c r="AN140" s="17">
        <f t="shared" si="101"/>
        <v>0</v>
      </c>
      <c r="AO140" s="17">
        <v>0</v>
      </c>
      <c r="AP140" s="17">
        <f t="shared" si="102"/>
        <v>0</v>
      </c>
      <c r="AQ140" s="17">
        <v>0</v>
      </c>
      <c r="AR140" s="17">
        <f t="shared" si="103"/>
        <v>0</v>
      </c>
      <c r="AS140" s="17">
        <v>0</v>
      </c>
      <c r="AT140" s="17">
        <f t="shared" si="104"/>
        <v>0</v>
      </c>
      <c r="AU140" s="17">
        <f t="shared" si="105"/>
        <v>0</v>
      </c>
      <c r="AV140" s="17">
        <f t="shared" si="105"/>
        <v>0</v>
      </c>
      <c r="AW140" s="18">
        <v>0</v>
      </c>
      <c r="AX140" s="18">
        <f t="shared" si="106"/>
        <v>0</v>
      </c>
      <c r="AY140" s="18">
        <v>0</v>
      </c>
      <c r="AZ140" s="18">
        <f t="shared" si="107"/>
        <v>0</v>
      </c>
      <c r="BA140" s="18">
        <v>0</v>
      </c>
      <c r="BB140" s="18">
        <f t="shared" si="108"/>
        <v>0</v>
      </c>
      <c r="BC140" s="18">
        <v>0</v>
      </c>
      <c r="BD140" s="18">
        <f t="shared" si="109"/>
        <v>0</v>
      </c>
      <c r="BE140" s="18">
        <v>0</v>
      </c>
      <c r="BF140" s="18">
        <f t="shared" si="110"/>
        <v>0</v>
      </c>
      <c r="BG140" s="18">
        <v>0</v>
      </c>
      <c r="BH140" s="18">
        <f t="shared" si="111"/>
        <v>0</v>
      </c>
      <c r="BI140" s="18">
        <v>0</v>
      </c>
      <c r="BJ140" s="18">
        <f t="shared" si="112"/>
        <v>0</v>
      </c>
      <c r="BK140" s="18">
        <v>0</v>
      </c>
      <c r="BL140" s="18">
        <f t="shared" si="113"/>
        <v>0</v>
      </c>
      <c r="BM140" s="18">
        <v>0</v>
      </c>
      <c r="BN140" s="18">
        <f t="shared" si="114"/>
        <v>0</v>
      </c>
      <c r="BO140" s="18">
        <v>0</v>
      </c>
      <c r="BP140" s="18">
        <f t="shared" si="115"/>
        <v>0</v>
      </c>
      <c r="BQ140" s="18">
        <v>0</v>
      </c>
      <c r="BR140" s="18">
        <f t="shared" si="116"/>
        <v>0</v>
      </c>
      <c r="BS140" s="18">
        <v>0</v>
      </c>
      <c r="BT140" s="18">
        <f t="shared" si="117"/>
        <v>0</v>
      </c>
      <c r="BU140" s="18">
        <v>0</v>
      </c>
      <c r="BV140" s="18">
        <f t="shared" si="118"/>
        <v>0</v>
      </c>
      <c r="BW140" s="18">
        <v>0</v>
      </c>
      <c r="BX140" s="18">
        <f t="shared" si="119"/>
        <v>0</v>
      </c>
      <c r="BY140" s="18">
        <v>0</v>
      </c>
      <c r="BZ140" s="18">
        <f t="shared" si="120"/>
        <v>0</v>
      </c>
      <c r="CA140" s="18">
        <v>0</v>
      </c>
      <c r="CB140" s="18">
        <f t="shared" si="121"/>
        <v>0</v>
      </c>
      <c r="CC140" s="18">
        <v>0</v>
      </c>
      <c r="CD140" s="18">
        <f t="shared" si="122"/>
        <v>0</v>
      </c>
      <c r="CE140" s="17">
        <f t="shared" si="123"/>
        <v>0</v>
      </c>
      <c r="CF140" s="17">
        <f t="shared" si="123"/>
        <v>0</v>
      </c>
      <c r="CG140" s="17">
        <f t="shared" si="124"/>
        <v>0</v>
      </c>
      <c r="CH140" s="28">
        <f t="shared" si="124"/>
        <v>0</v>
      </c>
    </row>
    <row r="141" spans="1:86" ht="38.25" x14ac:dyDescent="0.2">
      <c r="A141" s="66"/>
      <c r="B141" s="66"/>
      <c r="C141" s="66"/>
      <c r="D141" s="20" t="s">
        <v>147</v>
      </c>
      <c r="E141" s="21" t="s">
        <v>141</v>
      </c>
      <c r="F141" s="32">
        <v>143135</v>
      </c>
      <c r="G141" s="32">
        <v>175355</v>
      </c>
      <c r="H141" s="32">
        <v>179421</v>
      </c>
      <c r="I141" s="16">
        <v>0</v>
      </c>
      <c r="J141" s="17">
        <f t="shared" si="86"/>
        <v>0</v>
      </c>
      <c r="K141" s="16">
        <v>0</v>
      </c>
      <c r="L141" s="17">
        <f t="shared" si="87"/>
        <v>0</v>
      </c>
      <c r="M141" s="16">
        <v>0</v>
      </c>
      <c r="N141" s="17">
        <f t="shared" si="88"/>
        <v>0</v>
      </c>
      <c r="O141" s="16">
        <v>0</v>
      </c>
      <c r="P141" s="17">
        <f t="shared" si="89"/>
        <v>0</v>
      </c>
      <c r="Q141" s="16">
        <v>0</v>
      </c>
      <c r="R141" s="17">
        <f t="shared" si="90"/>
        <v>0</v>
      </c>
      <c r="S141" s="16">
        <v>0</v>
      </c>
      <c r="T141" s="17">
        <f t="shared" si="91"/>
        <v>0</v>
      </c>
      <c r="U141" s="16">
        <f t="shared" si="92"/>
        <v>0</v>
      </c>
      <c r="V141" s="17">
        <f t="shared" si="92"/>
        <v>0</v>
      </c>
      <c r="W141" s="16">
        <v>0</v>
      </c>
      <c r="X141" s="17">
        <f t="shared" si="93"/>
        <v>0</v>
      </c>
      <c r="Y141" s="17">
        <v>0</v>
      </c>
      <c r="Z141" s="17">
        <f t="shared" si="94"/>
        <v>0</v>
      </c>
      <c r="AA141" s="17">
        <v>0</v>
      </c>
      <c r="AB141" s="17">
        <f t="shared" si="95"/>
        <v>0</v>
      </c>
      <c r="AC141" s="17">
        <v>0</v>
      </c>
      <c r="AD141" s="17">
        <f t="shared" si="96"/>
        <v>0</v>
      </c>
      <c r="AE141" s="17">
        <v>0</v>
      </c>
      <c r="AF141" s="17">
        <f t="shared" si="97"/>
        <v>0</v>
      </c>
      <c r="AG141" s="17">
        <v>0</v>
      </c>
      <c r="AH141" s="17">
        <f t="shared" si="98"/>
        <v>0</v>
      </c>
      <c r="AI141" s="17">
        <v>0</v>
      </c>
      <c r="AJ141" s="17">
        <f t="shared" si="99"/>
        <v>0</v>
      </c>
      <c r="AK141" s="17">
        <v>0</v>
      </c>
      <c r="AL141" s="17">
        <f t="shared" si="100"/>
        <v>0</v>
      </c>
      <c r="AM141" s="17">
        <v>0</v>
      </c>
      <c r="AN141" s="17">
        <f t="shared" si="101"/>
        <v>0</v>
      </c>
      <c r="AO141" s="17">
        <v>0</v>
      </c>
      <c r="AP141" s="17">
        <f t="shared" si="102"/>
        <v>0</v>
      </c>
      <c r="AQ141" s="17">
        <v>0</v>
      </c>
      <c r="AR141" s="17">
        <f t="shared" si="103"/>
        <v>0</v>
      </c>
      <c r="AS141" s="17">
        <v>0</v>
      </c>
      <c r="AT141" s="17">
        <f t="shared" si="104"/>
        <v>0</v>
      </c>
      <c r="AU141" s="17">
        <f t="shared" si="105"/>
        <v>0</v>
      </c>
      <c r="AV141" s="17">
        <f t="shared" si="105"/>
        <v>0</v>
      </c>
      <c r="AW141" s="18">
        <v>0</v>
      </c>
      <c r="AX141" s="18">
        <f t="shared" si="106"/>
        <v>0</v>
      </c>
      <c r="AY141" s="18">
        <v>0</v>
      </c>
      <c r="AZ141" s="18">
        <f t="shared" si="107"/>
        <v>0</v>
      </c>
      <c r="BA141" s="18">
        <v>0</v>
      </c>
      <c r="BB141" s="18">
        <f t="shared" si="108"/>
        <v>0</v>
      </c>
      <c r="BC141" s="18">
        <v>0</v>
      </c>
      <c r="BD141" s="18">
        <f t="shared" si="109"/>
        <v>0</v>
      </c>
      <c r="BE141" s="18">
        <v>0</v>
      </c>
      <c r="BF141" s="18">
        <f t="shared" si="110"/>
        <v>0</v>
      </c>
      <c r="BG141" s="18">
        <v>0</v>
      </c>
      <c r="BH141" s="18">
        <f t="shared" si="111"/>
        <v>0</v>
      </c>
      <c r="BI141" s="18">
        <v>0</v>
      </c>
      <c r="BJ141" s="18">
        <f t="shared" si="112"/>
        <v>0</v>
      </c>
      <c r="BK141" s="18">
        <v>0</v>
      </c>
      <c r="BL141" s="18">
        <f t="shared" si="113"/>
        <v>0</v>
      </c>
      <c r="BM141" s="18">
        <v>0</v>
      </c>
      <c r="BN141" s="18">
        <f t="shared" si="114"/>
        <v>0</v>
      </c>
      <c r="BO141" s="18">
        <v>0</v>
      </c>
      <c r="BP141" s="18">
        <f t="shared" si="115"/>
        <v>0</v>
      </c>
      <c r="BQ141" s="18">
        <v>0</v>
      </c>
      <c r="BR141" s="18">
        <f t="shared" si="116"/>
        <v>0</v>
      </c>
      <c r="BS141" s="18">
        <v>0</v>
      </c>
      <c r="BT141" s="18">
        <f t="shared" si="117"/>
        <v>0</v>
      </c>
      <c r="BU141" s="18">
        <v>0</v>
      </c>
      <c r="BV141" s="18">
        <f t="shared" si="118"/>
        <v>0</v>
      </c>
      <c r="BW141" s="18">
        <v>0</v>
      </c>
      <c r="BX141" s="18">
        <f t="shared" si="119"/>
        <v>0</v>
      </c>
      <c r="BY141" s="18">
        <v>0</v>
      </c>
      <c r="BZ141" s="18">
        <f t="shared" si="120"/>
        <v>0</v>
      </c>
      <c r="CA141" s="18">
        <v>0</v>
      </c>
      <c r="CB141" s="18">
        <f t="shared" si="121"/>
        <v>0</v>
      </c>
      <c r="CC141" s="18">
        <v>0</v>
      </c>
      <c r="CD141" s="18">
        <f t="shared" si="122"/>
        <v>0</v>
      </c>
      <c r="CE141" s="17">
        <f t="shared" si="123"/>
        <v>0</v>
      </c>
      <c r="CF141" s="17">
        <f t="shared" si="123"/>
        <v>0</v>
      </c>
      <c r="CG141" s="17">
        <f t="shared" si="124"/>
        <v>0</v>
      </c>
      <c r="CH141" s="28">
        <f t="shared" si="124"/>
        <v>0</v>
      </c>
    </row>
    <row r="142" spans="1:86" ht="51" x14ac:dyDescent="0.2">
      <c r="A142" s="66"/>
      <c r="B142" s="66"/>
      <c r="C142" s="66"/>
      <c r="D142" s="20" t="s">
        <v>148</v>
      </c>
      <c r="E142" s="21" t="s">
        <v>141</v>
      </c>
      <c r="F142" s="32">
        <v>175235</v>
      </c>
      <c r="G142" s="32">
        <v>215697</v>
      </c>
      <c r="H142" s="32">
        <v>219786</v>
      </c>
      <c r="I142" s="16">
        <v>0</v>
      </c>
      <c r="J142" s="17">
        <f t="shared" si="86"/>
        <v>0</v>
      </c>
      <c r="K142" s="16">
        <v>0</v>
      </c>
      <c r="L142" s="17">
        <f t="shared" si="87"/>
        <v>0</v>
      </c>
      <c r="M142" s="16">
        <v>0</v>
      </c>
      <c r="N142" s="17">
        <f t="shared" si="88"/>
        <v>0</v>
      </c>
      <c r="O142" s="16">
        <v>0</v>
      </c>
      <c r="P142" s="17">
        <f t="shared" si="89"/>
        <v>0</v>
      </c>
      <c r="Q142" s="16">
        <v>0</v>
      </c>
      <c r="R142" s="17">
        <f t="shared" si="90"/>
        <v>0</v>
      </c>
      <c r="S142" s="16">
        <v>0</v>
      </c>
      <c r="T142" s="17">
        <f t="shared" si="91"/>
        <v>0</v>
      </c>
      <c r="U142" s="16">
        <f t="shared" si="92"/>
        <v>0</v>
      </c>
      <c r="V142" s="17">
        <f t="shared" si="92"/>
        <v>0</v>
      </c>
      <c r="W142" s="16">
        <v>0</v>
      </c>
      <c r="X142" s="17">
        <f t="shared" si="93"/>
        <v>0</v>
      </c>
      <c r="Y142" s="17">
        <v>0</v>
      </c>
      <c r="Z142" s="17">
        <f t="shared" si="94"/>
        <v>0</v>
      </c>
      <c r="AA142" s="17">
        <v>0</v>
      </c>
      <c r="AB142" s="17">
        <f t="shared" si="95"/>
        <v>0</v>
      </c>
      <c r="AC142" s="17">
        <v>0</v>
      </c>
      <c r="AD142" s="17">
        <f t="shared" si="96"/>
        <v>0</v>
      </c>
      <c r="AE142" s="17">
        <v>0</v>
      </c>
      <c r="AF142" s="17">
        <f t="shared" si="97"/>
        <v>0</v>
      </c>
      <c r="AG142" s="17">
        <v>0</v>
      </c>
      <c r="AH142" s="17">
        <f t="shared" si="98"/>
        <v>0</v>
      </c>
      <c r="AI142" s="17">
        <v>0</v>
      </c>
      <c r="AJ142" s="17">
        <f t="shared" si="99"/>
        <v>0</v>
      </c>
      <c r="AK142" s="17">
        <v>0</v>
      </c>
      <c r="AL142" s="17">
        <f t="shared" si="100"/>
        <v>0</v>
      </c>
      <c r="AM142" s="17">
        <v>0</v>
      </c>
      <c r="AN142" s="17">
        <f t="shared" si="101"/>
        <v>0</v>
      </c>
      <c r="AO142" s="17">
        <v>0</v>
      </c>
      <c r="AP142" s="17">
        <f t="shared" si="102"/>
        <v>0</v>
      </c>
      <c r="AQ142" s="17">
        <v>0</v>
      </c>
      <c r="AR142" s="17">
        <f t="shared" si="103"/>
        <v>0</v>
      </c>
      <c r="AS142" s="17">
        <v>0</v>
      </c>
      <c r="AT142" s="17">
        <f t="shared" si="104"/>
        <v>0</v>
      </c>
      <c r="AU142" s="17">
        <f t="shared" si="105"/>
        <v>0</v>
      </c>
      <c r="AV142" s="17">
        <f t="shared" si="105"/>
        <v>0</v>
      </c>
      <c r="AW142" s="18">
        <v>0</v>
      </c>
      <c r="AX142" s="18">
        <f t="shared" si="106"/>
        <v>0</v>
      </c>
      <c r="AY142" s="18">
        <v>0</v>
      </c>
      <c r="AZ142" s="18">
        <f t="shared" si="107"/>
        <v>0</v>
      </c>
      <c r="BA142" s="18">
        <v>0</v>
      </c>
      <c r="BB142" s="18">
        <f t="shared" si="108"/>
        <v>0</v>
      </c>
      <c r="BC142" s="18">
        <v>0</v>
      </c>
      <c r="BD142" s="18">
        <f t="shared" si="109"/>
        <v>0</v>
      </c>
      <c r="BE142" s="18">
        <v>0</v>
      </c>
      <c r="BF142" s="18">
        <f t="shared" si="110"/>
        <v>0</v>
      </c>
      <c r="BG142" s="18">
        <v>0</v>
      </c>
      <c r="BH142" s="18">
        <f t="shared" si="111"/>
        <v>0</v>
      </c>
      <c r="BI142" s="18">
        <v>0</v>
      </c>
      <c r="BJ142" s="18">
        <f t="shared" si="112"/>
        <v>0</v>
      </c>
      <c r="BK142" s="18">
        <v>0</v>
      </c>
      <c r="BL142" s="18">
        <f t="shared" si="113"/>
        <v>0</v>
      </c>
      <c r="BM142" s="18">
        <v>0</v>
      </c>
      <c r="BN142" s="18">
        <f t="shared" si="114"/>
        <v>0</v>
      </c>
      <c r="BO142" s="18">
        <v>0</v>
      </c>
      <c r="BP142" s="18">
        <f t="shared" si="115"/>
        <v>0</v>
      </c>
      <c r="BQ142" s="18">
        <v>0</v>
      </c>
      <c r="BR142" s="18">
        <f t="shared" si="116"/>
        <v>0</v>
      </c>
      <c r="BS142" s="18">
        <v>0</v>
      </c>
      <c r="BT142" s="18">
        <f t="shared" si="117"/>
        <v>0</v>
      </c>
      <c r="BU142" s="18">
        <v>0</v>
      </c>
      <c r="BV142" s="18">
        <f t="shared" si="118"/>
        <v>0</v>
      </c>
      <c r="BW142" s="18">
        <v>0</v>
      </c>
      <c r="BX142" s="18">
        <f t="shared" si="119"/>
        <v>0</v>
      </c>
      <c r="BY142" s="18">
        <v>0</v>
      </c>
      <c r="BZ142" s="18">
        <f t="shared" si="120"/>
        <v>0</v>
      </c>
      <c r="CA142" s="18">
        <v>0</v>
      </c>
      <c r="CB142" s="18">
        <f t="shared" si="121"/>
        <v>0</v>
      </c>
      <c r="CC142" s="18">
        <v>0</v>
      </c>
      <c r="CD142" s="18">
        <f t="shared" si="122"/>
        <v>0</v>
      </c>
      <c r="CE142" s="17">
        <f t="shared" si="123"/>
        <v>0</v>
      </c>
      <c r="CF142" s="17">
        <f t="shared" si="123"/>
        <v>0</v>
      </c>
      <c r="CG142" s="17">
        <f t="shared" si="124"/>
        <v>0</v>
      </c>
      <c r="CH142" s="28">
        <f t="shared" si="124"/>
        <v>0</v>
      </c>
    </row>
    <row r="143" spans="1:86" x14ac:dyDescent="0.2">
      <c r="A143" s="66"/>
      <c r="B143" s="66"/>
      <c r="C143" s="66"/>
      <c r="D143" s="20" t="s">
        <v>149</v>
      </c>
      <c r="E143" s="21" t="s">
        <v>141</v>
      </c>
      <c r="F143" s="32">
        <v>271815</v>
      </c>
      <c r="G143" s="32">
        <v>336546</v>
      </c>
      <c r="H143" s="32">
        <v>340555</v>
      </c>
      <c r="I143" s="16">
        <v>0</v>
      </c>
      <c r="J143" s="17">
        <f t="shared" si="86"/>
        <v>0</v>
      </c>
      <c r="K143" s="16">
        <v>0</v>
      </c>
      <c r="L143" s="17">
        <f t="shared" si="87"/>
        <v>0</v>
      </c>
      <c r="M143" s="16">
        <v>0</v>
      </c>
      <c r="N143" s="17">
        <f t="shared" si="88"/>
        <v>0</v>
      </c>
      <c r="O143" s="16">
        <v>0</v>
      </c>
      <c r="P143" s="17">
        <f t="shared" si="89"/>
        <v>0</v>
      </c>
      <c r="Q143" s="16">
        <v>0</v>
      </c>
      <c r="R143" s="17">
        <f t="shared" si="90"/>
        <v>0</v>
      </c>
      <c r="S143" s="16">
        <v>0</v>
      </c>
      <c r="T143" s="17">
        <f t="shared" si="91"/>
        <v>0</v>
      </c>
      <c r="U143" s="16">
        <f t="shared" si="92"/>
        <v>0</v>
      </c>
      <c r="V143" s="17">
        <f t="shared" si="92"/>
        <v>0</v>
      </c>
      <c r="W143" s="16">
        <v>0</v>
      </c>
      <c r="X143" s="17">
        <f t="shared" si="93"/>
        <v>0</v>
      </c>
      <c r="Y143" s="17">
        <v>0</v>
      </c>
      <c r="Z143" s="17">
        <f t="shared" si="94"/>
        <v>0</v>
      </c>
      <c r="AA143" s="17">
        <v>0</v>
      </c>
      <c r="AB143" s="17">
        <f t="shared" si="95"/>
        <v>0</v>
      </c>
      <c r="AC143" s="17">
        <v>0</v>
      </c>
      <c r="AD143" s="17">
        <f t="shared" si="96"/>
        <v>0</v>
      </c>
      <c r="AE143" s="17">
        <v>0</v>
      </c>
      <c r="AF143" s="17">
        <f t="shared" si="97"/>
        <v>0</v>
      </c>
      <c r="AG143" s="17">
        <v>0</v>
      </c>
      <c r="AH143" s="17">
        <f t="shared" si="98"/>
        <v>0</v>
      </c>
      <c r="AI143" s="17">
        <v>0</v>
      </c>
      <c r="AJ143" s="17">
        <f t="shared" si="99"/>
        <v>0</v>
      </c>
      <c r="AK143" s="17">
        <v>0</v>
      </c>
      <c r="AL143" s="17">
        <f t="shared" si="100"/>
        <v>0</v>
      </c>
      <c r="AM143" s="17">
        <v>0</v>
      </c>
      <c r="AN143" s="17">
        <f t="shared" si="101"/>
        <v>0</v>
      </c>
      <c r="AO143" s="17">
        <v>0</v>
      </c>
      <c r="AP143" s="17">
        <f t="shared" si="102"/>
        <v>0</v>
      </c>
      <c r="AQ143" s="17">
        <v>0</v>
      </c>
      <c r="AR143" s="17">
        <f t="shared" si="103"/>
        <v>0</v>
      </c>
      <c r="AS143" s="17">
        <v>0</v>
      </c>
      <c r="AT143" s="17">
        <f t="shared" si="104"/>
        <v>0</v>
      </c>
      <c r="AU143" s="17">
        <f t="shared" si="105"/>
        <v>0</v>
      </c>
      <c r="AV143" s="17">
        <f t="shared" si="105"/>
        <v>0</v>
      </c>
      <c r="AW143" s="18">
        <v>0</v>
      </c>
      <c r="AX143" s="18">
        <f t="shared" si="106"/>
        <v>0</v>
      </c>
      <c r="AY143" s="18">
        <v>0</v>
      </c>
      <c r="AZ143" s="18">
        <f t="shared" si="107"/>
        <v>0</v>
      </c>
      <c r="BA143" s="18">
        <v>0</v>
      </c>
      <c r="BB143" s="18">
        <f t="shared" si="108"/>
        <v>0</v>
      </c>
      <c r="BC143" s="18">
        <v>0</v>
      </c>
      <c r="BD143" s="18">
        <f t="shared" si="109"/>
        <v>0</v>
      </c>
      <c r="BE143" s="18">
        <v>0</v>
      </c>
      <c r="BF143" s="18">
        <f t="shared" si="110"/>
        <v>0</v>
      </c>
      <c r="BG143" s="18">
        <v>0</v>
      </c>
      <c r="BH143" s="18">
        <f t="shared" si="111"/>
        <v>0</v>
      </c>
      <c r="BI143" s="18">
        <v>0</v>
      </c>
      <c r="BJ143" s="18">
        <f t="shared" si="112"/>
        <v>0</v>
      </c>
      <c r="BK143" s="18">
        <v>0</v>
      </c>
      <c r="BL143" s="18">
        <f t="shared" si="113"/>
        <v>0</v>
      </c>
      <c r="BM143" s="18">
        <v>0</v>
      </c>
      <c r="BN143" s="18">
        <f t="shared" si="114"/>
        <v>0</v>
      </c>
      <c r="BO143" s="18">
        <v>0</v>
      </c>
      <c r="BP143" s="18">
        <f t="shared" si="115"/>
        <v>0</v>
      </c>
      <c r="BQ143" s="18">
        <v>0</v>
      </c>
      <c r="BR143" s="18">
        <f t="shared" si="116"/>
        <v>0</v>
      </c>
      <c r="BS143" s="18">
        <v>0</v>
      </c>
      <c r="BT143" s="18">
        <f t="shared" si="117"/>
        <v>0</v>
      </c>
      <c r="BU143" s="18">
        <v>0</v>
      </c>
      <c r="BV143" s="18">
        <f t="shared" si="118"/>
        <v>0</v>
      </c>
      <c r="BW143" s="18">
        <v>0</v>
      </c>
      <c r="BX143" s="18">
        <f t="shared" si="119"/>
        <v>0</v>
      </c>
      <c r="BY143" s="18">
        <v>0</v>
      </c>
      <c r="BZ143" s="18">
        <f t="shared" si="120"/>
        <v>0</v>
      </c>
      <c r="CA143" s="18">
        <v>0</v>
      </c>
      <c r="CB143" s="18">
        <f t="shared" si="121"/>
        <v>0</v>
      </c>
      <c r="CC143" s="18">
        <v>0</v>
      </c>
      <c r="CD143" s="18">
        <f t="shared" si="122"/>
        <v>0</v>
      </c>
      <c r="CE143" s="17">
        <f t="shared" si="123"/>
        <v>0</v>
      </c>
      <c r="CF143" s="17">
        <f t="shared" si="123"/>
        <v>0</v>
      </c>
      <c r="CG143" s="17">
        <f t="shared" si="124"/>
        <v>0</v>
      </c>
      <c r="CH143" s="28">
        <f t="shared" si="124"/>
        <v>0</v>
      </c>
    </row>
    <row r="144" spans="1:86" x14ac:dyDescent="0.2">
      <c r="A144" s="66"/>
      <c r="B144" s="66"/>
      <c r="C144" s="66"/>
      <c r="D144" s="20" t="s">
        <v>150</v>
      </c>
      <c r="E144" s="21" t="s">
        <v>141</v>
      </c>
      <c r="F144" s="32">
        <v>113103</v>
      </c>
      <c r="G144" s="32">
        <v>134747</v>
      </c>
      <c r="H144" s="32">
        <v>179667</v>
      </c>
      <c r="I144" s="16">
        <v>0</v>
      </c>
      <c r="J144" s="17">
        <f t="shared" si="86"/>
        <v>0</v>
      </c>
      <c r="K144" s="16">
        <v>0</v>
      </c>
      <c r="L144" s="17">
        <f t="shared" si="87"/>
        <v>0</v>
      </c>
      <c r="M144" s="16">
        <v>0</v>
      </c>
      <c r="N144" s="17">
        <f t="shared" si="88"/>
        <v>0</v>
      </c>
      <c r="O144" s="16">
        <v>0</v>
      </c>
      <c r="P144" s="17">
        <f t="shared" si="89"/>
        <v>0</v>
      </c>
      <c r="Q144" s="16">
        <v>0</v>
      </c>
      <c r="R144" s="17">
        <f t="shared" si="90"/>
        <v>0</v>
      </c>
      <c r="S144" s="16">
        <v>0</v>
      </c>
      <c r="T144" s="17">
        <f t="shared" si="91"/>
        <v>0</v>
      </c>
      <c r="U144" s="16">
        <f t="shared" si="92"/>
        <v>0</v>
      </c>
      <c r="V144" s="17">
        <f t="shared" si="92"/>
        <v>0</v>
      </c>
      <c r="W144" s="16">
        <v>0</v>
      </c>
      <c r="X144" s="17">
        <f t="shared" si="93"/>
        <v>0</v>
      </c>
      <c r="Y144" s="17">
        <v>0</v>
      </c>
      <c r="Z144" s="17">
        <f t="shared" si="94"/>
        <v>0</v>
      </c>
      <c r="AA144" s="17">
        <v>0</v>
      </c>
      <c r="AB144" s="17">
        <f t="shared" si="95"/>
        <v>0</v>
      </c>
      <c r="AC144" s="17">
        <v>0</v>
      </c>
      <c r="AD144" s="17">
        <f t="shared" si="96"/>
        <v>0</v>
      </c>
      <c r="AE144" s="17">
        <v>0</v>
      </c>
      <c r="AF144" s="17">
        <f t="shared" si="97"/>
        <v>0</v>
      </c>
      <c r="AG144" s="17">
        <v>0</v>
      </c>
      <c r="AH144" s="17">
        <f t="shared" si="98"/>
        <v>0</v>
      </c>
      <c r="AI144" s="17">
        <v>0</v>
      </c>
      <c r="AJ144" s="17">
        <f t="shared" si="99"/>
        <v>0</v>
      </c>
      <c r="AK144" s="17">
        <v>0</v>
      </c>
      <c r="AL144" s="17">
        <f t="shared" si="100"/>
        <v>0</v>
      </c>
      <c r="AM144" s="17">
        <v>0</v>
      </c>
      <c r="AN144" s="17">
        <f t="shared" si="101"/>
        <v>0</v>
      </c>
      <c r="AO144" s="17">
        <v>0</v>
      </c>
      <c r="AP144" s="17">
        <f t="shared" si="102"/>
        <v>0</v>
      </c>
      <c r="AQ144" s="17">
        <v>0</v>
      </c>
      <c r="AR144" s="17">
        <f t="shared" si="103"/>
        <v>0</v>
      </c>
      <c r="AS144" s="17">
        <v>0</v>
      </c>
      <c r="AT144" s="17">
        <f t="shared" si="104"/>
        <v>0</v>
      </c>
      <c r="AU144" s="17">
        <f t="shared" si="105"/>
        <v>0</v>
      </c>
      <c r="AV144" s="17">
        <f t="shared" si="105"/>
        <v>0</v>
      </c>
      <c r="AW144" s="18">
        <v>0</v>
      </c>
      <c r="AX144" s="18">
        <f t="shared" si="106"/>
        <v>0</v>
      </c>
      <c r="AY144" s="18">
        <v>0</v>
      </c>
      <c r="AZ144" s="18">
        <f t="shared" si="107"/>
        <v>0</v>
      </c>
      <c r="BA144" s="18">
        <v>0</v>
      </c>
      <c r="BB144" s="18">
        <f t="shared" si="108"/>
        <v>0</v>
      </c>
      <c r="BC144" s="18">
        <v>0</v>
      </c>
      <c r="BD144" s="18">
        <f t="shared" si="109"/>
        <v>0</v>
      </c>
      <c r="BE144" s="18">
        <v>0</v>
      </c>
      <c r="BF144" s="18">
        <f t="shared" si="110"/>
        <v>0</v>
      </c>
      <c r="BG144" s="18">
        <v>0</v>
      </c>
      <c r="BH144" s="18">
        <f t="shared" si="111"/>
        <v>0</v>
      </c>
      <c r="BI144" s="18">
        <v>0</v>
      </c>
      <c r="BJ144" s="18">
        <f t="shared" si="112"/>
        <v>0</v>
      </c>
      <c r="BK144" s="18">
        <v>0</v>
      </c>
      <c r="BL144" s="18">
        <f t="shared" si="113"/>
        <v>0</v>
      </c>
      <c r="BM144" s="18">
        <v>0</v>
      </c>
      <c r="BN144" s="18">
        <f t="shared" si="114"/>
        <v>0</v>
      </c>
      <c r="BO144" s="18">
        <v>0</v>
      </c>
      <c r="BP144" s="18">
        <f t="shared" si="115"/>
        <v>0</v>
      </c>
      <c r="BQ144" s="18">
        <v>0</v>
      </c>
      <c r="BR144" s="18">
        <f t="shared" si="116"/>
        <v>0</v>
      </c>
      <c r="BS144" s="18">
        <v>0</v>
      </c>
      <c r="BT144" s="18">
        <f t="shared" si="117"/>
        <v>0</v>
      </c>
      <c r="BU144" s="18">
        <v>0</v>
      </c>
      <c r="BV144" s="18">
        <f t="shared" si="118"/>
        <v>0</v>
      </c>
      <c r="BW144" s="18">
        <v>0</v>
      </c>
      <c r="BX144" s="18">
        <f t="shared" si="119"/>
        <v>0</v>
      </c>
      <c r="BY144" s="18">
        <v>0</v>
      </c>
      <c r="BZ144" s="18">
        <f t="shared" si="120"/>
        <v>0</v>
      </c>
      <c r="CA144" s="18">
        <v>0</v>
      </c>
      <c r="CB144" s="18">
        <f t="shared" si="121"/>
        <v>0</v>
      </c>
      <c r="CC144" s="18">
        <v>0</v>
      </c>
      <c r="CD144" s="18">
        <f t="shared" si="122"/>
        <v>0</v>
      </c>
      <c r="CE144" s="17">
        <f t="shared" si="123"/>
        <v>0</v>
      </c>
      <c r="CF144" s="17">
        <f t="shared" si="123"/>
        <v>0</v>
      </c>
      <c r="CG144" s="17">
        <f t="shared" si="124"/>
        <v>0</v>
      </c>
      <c r="CH144" s="28">
        <f t="shared" si="124"/>
        <v>0</v>
      </c>
    </row>
    <row r="145" spans="1:86" x14ac:dyDescent="0.2">
      <c r="A145" s="66"/>
      <c r="B145" s="66"/>
      <c r="C145" s="66" t="s">
        <v>151</v>
      </c>
      <c r="D145" s="68" t="s">
        <v>140</v>
      </c>
      <c r="E145" s="68"/>
      <c r="F145" s="32"/>
      <c r="G145" s="32"/>
      <c r="H145" s="32"/>
      <c r="I145" s="16">
        <v>0</v>
      </c>
      <c r="J145" s="17">
        <f t="shared" si="86"/>
        <v>0</v>
      </c>
      <c r="K145" s="16">
        <v>0</v>
      </c>
      <c r="L145" s="17">
        <f t="shared" si="87"/>
        <v>0</v>
      </c>
      <c r="M145" s="16">
        <v>0</v>
      </c>
      <c r="N145" s="17">
        <f t="shared" si="88"/>
        <v>0</v>
      </c>
      <c r="O145" s="16">
        <v>0</v>
      </c>
      <c r="P145" s="17">
        <f t="shared" si="89"/>
        <v>0</v>
      </c>
      <c r="Q145" s="16">
        <v>0</v>
      </c>
      <c r="R145" s="17">
        <f t="shared" si="90"/>
        <v>0</v>
      </c>
      <c r="S145" s="16">
        <v>0</v>
      </c>
      <c r="T145" s="17">
        <f t="shared" si="91"/>
        <v>0</v>
      </c>
      <c r="U145" s="16">
        <f t="shared" si="92"/>
        <v>0</v>
      </c>
      <c r="V145" s="17">
        <f t="shared" si="92"/>
        <v>0</v>
      </c>
      <c r="W145" s="16">
        <v>0</v>
      </c>
      <c r="X145" s="17">
        <f t="shared" si="93"/>
        <v>0</v>
      </c>
      <c r="Y145" s="17">
        <v>0</v>
      </c>
      <c r="Z145" s="17">
        <f t="shared" si="94"/>
        <v>0</v>
      </c>
      <c r="AA145" s="17">
        <v>0</v>
      </c>
      <c r="AB145" s="17">
        <f t="shared" si="95"/>
        <v>0</v>
      </c>
      <c r="AC145" s="17">
        <v>0</v>
      </c>
      <c r="AD145" s="17">
        <f t="shared" si="96"/>
        <v>0</v>
      </c>
      <c r="AE145" s="17">
        <v>0</v>
      </c>
      <c r="AF145" s="17">
        <f t="shared" si="97"/>
        <v>0</v>
      </c>
      <c r="AG145" s="17">
        <v>0</v>
      </c>
      <c r="AH145" s="17">
        <f t="shared" si="98"/>
        <v>0</v>
      </c>
      <c r="AI145" s="17">
        <v>0</v>
      </c>
      <c r="AJ145" s="17">
        <f t="shared" si="99"/>
        <v>0</v>
      </c>
      <c r="AK145" s="17">
        <v>0</v>
      </c>
      <c r="AL145" s="17">
        <f t="shared" si="100"/>
        <v>0</v>
      </c>
      <c r="AM145" s="17">
        <v>0</v>
      </c>
      <c r="AN145" s="17">
        <f t="shared" si="101"/>
        <v>0</v>
      </c>
      <c r="AO145" s="17">
        <v>0</v>
      </c>
      <c r="AP145" s="17">
        <f t="shared" si="102"/>
        <v>0</v>
      </c>
      <c r="AQ145" s="17">
        <v>0</v>
      </c>
      <c r="AR145" s="17">
        <f t="shared" si="103"/>
        <v>0</v>
      </c>
      <c r="AS145" s="17">
        <v>0</v>
      </c>
      <c r="AT145" s="17">
        <f t="shared" si="104"/>
        <v>0</v>
      </c>
      <c r="AU145" s="17">
        <f t="shared" si="105"/>
        <v>0</v>
      </c>
      <c r="AV145" s="17">
        <f t="shared" si="105"/>
        <v>0</v>
      </c>
      <c r="AW145" s="18">
        <v>0</v>
      </c>
      <c r="AX145" s="18">
        <f t="shared" si="106"/>
        <v>0</v>
      </c>
      <c r="AY145" s="18">
        <v>0</v>
      </c>
      <c r="AZ145" s="18">
        <f t="shared" si="107"/>
        <v>0</v>
      </c>
      <c r="BA145" s="18">
        <v>0</v>
      </c>
      <c r="BB145" s="18">
        <f t="shared" si="108"/>
        <v>0</v>
      </c>
      <c r="BC145" s="18">
        <v>0</v>
      </c>
      <c r="BD145" s="18">
        <f t="shared" si="109"/>
        <v>0</v>
      </c>
      <c r="BE145" s="18">
        <v>0</v>
      </c>
      <c r="BF145" s="18">
        <f t="shared" si="110"/>
        <v>0</v>
      </c>
      <c r="BG145" s="18">
        <v>0</v>
      </c>
      <c r="BH145" s="18">
        <f t="shared" si="111"/>
        <v>0</v>
      </c>
      <c r="BI145" s="18">
        <v>0</v>
      </c>
      <c r="BJ145" s="18">
        <f t="shared" si="112"/>
        <v>0</v>
      </c>
      <c r="BK145" s="18">
        <v>0</v>
      </c>
      <c r="BL145" s="18">
        <f t="shared" si="113"/>
        <v>0</v>
      </c>
      <c r="BM145" s="18">
        <v>0</v>
      </c>
      <c r="BN145" s="18">
        <f t="shared" si="114"/>
        <v>0</v>
      </c>
      <c r="BO145" s="18">
        <v>0</v>
      </c>
      <c r="BP145" s="18">
        <f t="shared" si="115"/>
        <v>0</v>
      </c>
      <c r="BQ145" s="18">
        <v>0</v>
      </c>
      <c r="BR145" s="18">
        <f t="shared" si="116"/>
        <v>0</v>
      </c>
      <c r="BS145" s="18">
        <v>0</v>
      </c>
      <c r="BT145" s="18">
        <f t="shared" si="117"/>
        <v>0</v>
      </c>
      <c r="BU145" s="18">
        <v>0</v>
      </c>
      <c r="BV145" s="18">
        <f t="shared" si="118"/>
        <v>0</v>
      </c>
      <c r="BW145" s="18">
        <v>0</v>
      </c>
      <c r="BX145" s="18">
        <f t="shared" si="119"/>
        <v>0</v>
      </c>
      <c r="BY145" s="18">
        <v>0</v>
      </c>
      <c r="BZ145" s="18">
        <f t="shared" si="120"/>
        <v>0</v>
      </c>
      <c r="CA145" s="18">
        <v>0</v>
      </c>
      <c r="CB145" s="18">
        <f t="shared" si="121"/>
        <v>0</v>
      </c>
      <c r="CC145" s="18">
        <v>0</v>
      </c>
      <c r="CD145" s="18">
        <f t="shared" si="122"/>
        <v>0</v>
      </c>
      <c r="CE145" s="17">
        <f t="shared" si="123"/>
        <v>0</v>
      </c>
      <c r="CF145" s="17">
        <f t="shared" si="123"/>
        <v>0</v>
      </c>
      <c r="CG145" s="17">
        <f t="shared" si="124"/>
        <v>0</v>
      </c>
      <c r="CH145" s="28">
        <f t="shared" si="124"/>
        <v>0</v>
      </c>
    </row>
    <row r="146" spans="1:86" ht="25.5" x14ac:dyDescent="0.2">
      <c r="A146" s="66"/>
      <c r="B146" s="66"/>
      <c r="C146" s="66"/>
      <c r="D146" s="20" t="s">
        <v>146</v>
      </c>
      <c r="E146" s="21" t="s">
        <v>141</v>
      </c>
      <c r="F146" s="32">
        <f t="shared" ref="F146:H150" si="125">F140</f>
        <v>134600</v>
      </c>
      <c r="G146" s="32">
        <f t="shared" si="125"/>
        <v>164729</v>
      </c>
      <c r="H146" s="32">
        <f t="shared" si="125"/>
        <v>168798</v>
      </c>
      <c r="I146" s="16">
        <v>0</v>
      </c>
      <c r="J146" s="17">
        <f t="shared" si="86"/>
        <v>0</v>
      </c>
      <c r="K146" s="16">
        <v>0</v>
      </c>
      <c r="L146" s="17">
        <f t="shared" si="87"/>
        <v>0</v>
      </c>
      <c r="M146" s="16">
        <v>0</v>
      </c>
      <c r="N146" s="17">
        <f t="shared" si="88"/>
        <v>0</v>
      </c>
      <c r="O146" s="16">
        <v>0</v>
      </c>
      <c r="P146" s="17">
        <f t="shared" si="89"/>
        <v>0</v>
      </c>
      <c r="Q146" s="16">
        <v>0</v>
      </c>
      <c r="R146" s="17">
        <f t="shared" si="90"/>
        <v>0</v>
      </c>
      <c r="S146" s="16">
        <v>0</v>
      </c>
      <c r="T146" s="17">
        <f t="shared" si="91"/>
        <v>0</v>
      </c>
      <c r="U146" s="16">
        <f t="shared" si="92"/>
        <v>0</v>
      </c>
      <c r="V146" s="17">
        <f t="shared" si="92"/>
        <v>0</v>
      </c>
      <c r="W146" s="16">
        <v>0</v>
      </c>
      <c r="X146" s="17">
        <f t="shared" si="93"/>
        <v>0</v>
      </c>
      <c r="Y146" s="17">
        <v>0</v>
      </c>
      <c r="Z146" s="17">
        <f t="shared" si="94"/>
        <v>0</v>
      </c>
      <c r="AA146" s="17">
        <v>0</v>
      </c>
      <c r="AB146" s="17">
        <f t="shared" si="95"/>
        <v>0</v>
      </c>
      <c r="AC146" s="17">
        <v>0</v>
      </c>
      <c r="AD146" s="17">
        <f t="shared" si="96"/>
        <v>0</v>
      </c>
      <c r="AE146" s="17">
        <v>0</v>
      </c>
      <c r="AF146" s="17">
        <f t="shared" si="97"/>
        <v>0</v>
      </c>
      <c r="AG146" s="17">
        <v>0</v>
      </c>
      <c r="AH146" s="17">
        <f t="shared" si="98"/>
        <v>0</v>
      </c>
      <c r="AI146" s="17">
        <v>0</v>
      </c>
      <c r="AJ146" s="17">
        <f t="shared" si="99"/>
        <v>0</v>
      </c>
      <c r="AK146" s="17">
        <v>0</v>
      </c>
      <c r="AL146" s="17">
        <f t="shared" si="100"/>
        <v>0</v>
      </c>
      <c r="AM146" s="17">
        <v>0</v>
      </c>
      <c r="AN146" s="17">
        <f t="shared" si="101"/>
        <v>0</v>
      </c>
      <c r="AO146" s="17">
        <v>0</v>
      </c>
      <c r="AP146" s="17">
        <f t="shared" si="102"/>
        <v>0</v>
      </c>
      <c r="AQ146" s="17">
        <v>0</v>
      </c>
      <c r="AR146" s="17">
        <f t="shared" si="103"/>
        <v>0</v>
      </c>
      <c r="AS146" s="17">
        <v>0</v>
      </c>
      <c r="AT146" s="17">
        <f t="shared" si="104"/>
        <v>0</v>
      </c>
      <c r="AU146" s="17">
        <f t="shared" si="105"/>
        <v>0</v>
      </c>
      <c r="AV146" s="17">
        <f t="shared" si="105"/>
        <v>0</v>
      </c>
      <c r="AW146" s="18">
        <v>0</v>
      </c>
      <c r="AX146" s="18">
        <f t="shared" si="106"/>
        <v>0</v>
      </c>
      <c r="AY146" s="18">
        <v>0</v>
      </c>
      <c r="AZ146" s="18">
        <f t="shared" si="107"/>
        <v>0</v>
      </c>
      <c r="BA146" s="18">
        <v>0</v>
      </c>
      <c r="BB146" s="18">
        <f t="shared" si="108"/>
        <v>0</v>
      </c>
      <c r="BC146" s="18">
        <v>0</v>
      </c>
      <c r="BD146" s="18">
        <f t="shared" si="109"/>
        <v>0</v>
      </c>
      <c r="BE146" s="18">
        <v>0</v>
      </c>
      <c r="BF146" s="18">
        <f t="shared" si="110"/>
        <v>0</v>
      </c>
      <c r="BG146" s="18">
        <v>0</v>
      </c>
      <c r="BH146" s="18">
        <f t="shared" si="111"/>
        <v>0</v>
      </c>
      <c r="BI146" s="18">
        <v>0</v>
      </c>
      <c r="BJ146" s="18">
        <f t="shared" si="112"/>
        <v>0</v>
      </c>
      <c r="BK146" s="18">
        <v>0</v>
      </c>
      <c r="BL146" s="18">
        <f t="shared" si="113"/>
        <v>0</v>
      </c>
      <c r="BM146" s="18">
        <v>0</v>
      </c>
      <c r="BN146" s="18">
        <f t="shared" si="114"/>
        <v>0</v>
      </c>
      <c r="BO146" s="18">
        <v>0</v>
      </c>
      <c r="BP146" s="18">
        <f t="shared" si="115"/>
        <v>0</v>
      </c>
      <c r="BQ146" s="18">
        <v>0</v>
      </c>
      <c r="BR146" s="18">
        <f t="shared" si="116"/>
        <v>0</v>
      </c>
      <c r="BS146" s="18">
        <v>0</v>
      </c>
      <c r="BT146" s="18">
        <f t="shared" si="117"/>
        <v>0</v>
      </c>
      <c r="BU146" s="18">
        <v>0</v>
      </c>
      <c r="BV146" s="18">
        <f t="shared" si="118"/>
        <v>0</v>
      </c>
      <c r="BW146" s="18">
        <v>0</v>
      </c>
      <c r="BX146" s="18">
        <f t="shared" si="119"/>
        <v>0</v>
      </c>
      <c r="BY146" s="18">
        <v>0</v>
      </c>
      <c r="BZ146" s="18">
        <f t="shared" si="120"/>
        <v>0</v>
      </c>
      <c r="CA146" s="18">
        <v>0</v>
      </c>
      <c r="CB146" s="18">
        <f t="shared" si="121"/>
        <v>0</v>
      </c>
      <c r="CC146" s="18">
        <v>0</v>
      </c>
      <c r="CD146" s="18">
        <f t="shared" si="122"/>
        <v>0</v>
      </c>
      <c r="CE146" s="17">
        <f t="shared" si="123"/>
        <v>0</v>
      </c>
      <c r="CF146" s="17">
        <f t="shared" si="123"/>
        <v>0</v>
      </c>
      <c r="CG146" s="17">
        <f t="shared" si="124"/>
        <v>0</v>
      </c>
      <c r="CH146" s="28">
        <f t="shared" si="124"/>
        <v>0</v>
      </c>
    </row>
    <row r="147" spans="1:86" ht="38.25" x14ac:dyDescent="0.2">
      <c r="A147" s="66"/>
      <c r="B147" s="66"/>
      <c r="C147" s="66"/>
      <c r="D147" s="20" t="s">
        <v>147</v>
      </c>
      <c r="E147" s="21" t="s">
        <v>141</v>
      </c>
      <c r="F147" s="32">
        <f t="shared" si="125"/>
        <v>143135</v>
      </c>
      <c r="G147" s="32">
        <f t="shared" si="125"/>
        <v>175355</v>
      </c>
      <c r="H147" s="32">
        <f t="shared" si="125"/>
        <v>179421</v>
      </c>
      <c r="I147" s="16">
        <v>0</v>
      </c>
      <c r="J147" s="17">
        <f t="shared" si="86"/>
        <v>0</v>
      </c>
      <c r="K147" s="16">
        <v>0</v>
      </c>
      <c r="L147" s="17">
        <f t="shared" si="87"/>
        <v>0</v>
      </c>
      <c r="M147" s="16">
        <v>0</v>
      </c>
      <c r="N147" s="17">
        <f t="shared" si="88"/>
        <v>0</v>
      </c>
      <c r="O147" s="16">
        <v>0</v>
      </c>
      <c r="P147" s="17">
        <f t="shared" si="89"/>
        <v>0</v>
      </c>
      <c r="Q147" s="16">
        <v>0</v>
      </c>
      <c r="R147" s="17">
        <f t="shared" si="90"/>
        <v>0</v>
      </c>
      <c r="S147" s="16">
        <v>0</v>
      </c>
      <c r="T147" s="17">
        <f t="shared" si="91"/>
        <v>0</v>
      </c>
      <c r="U147" s="16">
        <f t="shared" si="92"/>
        <v>0</v>
      </c>
      <c r="V147" s="17">
        <f t="shared" si="92"/>
        <v>0</v>
      </c>
      <c r="W147" s="16">
        <v>0</v>
      </c>
      <c r="X147" s="17">
        <f t="shared" si="93"/>
        <v>0</v>
      </c>
      <c r="Y147" s="17">
        <v>0</v>
      </c>
      <c r="Z147" s="17">
        <f t="shared" si="94"/>
        <v>0</v>
      </c>
      <c r="AA147" s="17">
        <v>0</v>
      </c>
      <c r="AB147" s="17">
        <f t="shared" si="95"/>
        <v>0</v>
      </c>
      <c r="AC147" s="17">
        <v>0</v>
      </c>
      <c r="AD147" s="17">
        <f t="shared" si="96"/>
        <v>0</v>
      </c>
      <c r="AE147" s="17">
        <v>0</v>
      </c>
      <c r="AF147" s="17">
        <f t="shared" si="97"/>
        <v>0</v>
      </c>
      <c r="AG147" s="17">
        <v>0</v>
      </c>
      <c r="AH147" s="17">
        <f t="shared" si="98"/>
        <v>0</v>
      </c>
      <c r="AI147" s="17">
        <v>0</v>
      </c>
      <c r="AJ147" s="17">
        <f t="shared" si="99"/>
        <v>0</v>
      </c>
      <c r="AK147" s="17">
        <v>0</v>
      </c>
      <c r="AL147" s="17">
        <f t="shared" si="100"/>
        <v>0</v>
      </c>
      <c r="AM147" s="17">
        <v>0</v>
      </c>
      <c r="AN147" s="17">
        <f t="shared" si="101"/>
        <v>0</v>
      </c>
      <c r="AO147" s="17">
        <v>0</v>
      </c>
      <c r="AP147" s="17">
        <f t="shared" si="102"/>
        <v>0</v>
      </c>
      <c r="AQ147" s="17">
        <v>0</v>
      </c>
      <c r="AR147" s="17">
        <f t="shared" si="103"/>
        <v>0</v>
      </c>
      <c r="AS147" s="17">
        <v>0</v>
      </c>
      <c r="AT147" s="17">
        <f t="shared" si="104"/>
        <v>0</v>
      </c>
      <c r="AU147" s="17">
        <f t="shared" si="105"/>
        <v>0</v>
      </c>
      <c r="AV147" s="17">
        <f t="shared" si="105"/>
        <v>0</v>
      </c>
      <c r="AW147" s="18">
        <v>0</v>
      </c>
      <c r="AX147" s="18">
        <f t="shared" si="106"/>
        <v>0</v>
      </c>
      <c r="AY147" s="18">
        <v>0</v>
      </c>
      <c r="AZ147" s="18">
        <f t="shared" si="107"/>
        <v>0</v>
      </c>
      <c r="BA147" s="18">
        <v>0</v>
      </c>
      <c r="BB147" s="18">
        <f t="shared" si="108"/>
        <v>0</v>
      </c>
      <c r="BC147" s="18">
        <v>0</v>
      </c>
      <c r="BD147" s="18">
        <f t="shared" si="109"/>
        <v>0</v>
      </c>
      <c r="BE147" s="18">
        <v>0</v>
      </c>
      <c r="BF147" s="18">
        <f t="shared" si="110"/>
        <v>0</v>
      </c>
      <c r="BG147" s="18">
        <v>0</v>
      </c>
      <c r="BH147" s="18">
        <f t="shared" si="111"/>
        <v>0</v>
      </c>
      <c r="BI147" s="18">
        <v>0</v>
      </c>
      <c r="BJ147" s="18">
        <f t="shared" si="112"/>
        <v>0</v>
      </c>
      <c r="BK147" s="18">
        <v>0</v>
      </c>
      <c r="BL147" s="18">
        <f t="shared" si="113"/>
        <v>0</v>
      </c>
      <c r="BM147" s="18">
        <v>0</v>
      </c>
      <c r="BN147" s="18">
        <f t="shared" si="114"/>
        <v>0</v>
      </c>
      <c r="BO147" s="18">
        <v>0</v>
      </c>
      <c r="BP147" s="18">
        <f t="shared" si="115"/>
        <v>0</v>
      </c>
      <c r="BQ147" s="18">
        <v>0</v>
      </c>
      <c r="BR147" s="18">
        <f t="shared" si="116"/>
        <v>0</v>
      </c>
      <c r="BS147" s="18">
        <v>0</v>
      </c>
      <c r="BT147" s="18">
        <f t="shared" si="117"/>
        <v>0</v>
      </c>
      <c r="BU147" s="18">
        <v>0</v>
      </c>
      <c r="BV147" s="18">
        <f t="shared" si="118"/>
        <v>0</v>
      </c>
      <c r="BW147" s="18">
        <v>0</v>
      </c>
      <c r="BX147" s="18">
        <f t="shared" si="119"/>
        <v>0</v>
      </c>
      <c r="BY147" s="18">
        <v>0</v>
      </c>
      <c r="BZ147" s="18">
        <f t="shared" si="120"/>
        <v>0</v>
      </c>
      <c r="CA147" s="18">
        <v>0</v>
      </c>
      <c r="CB147" s="18">
        <f t="shared" si="121"/>
        <v>0</v>
      </c>
      <c r="CC147" s="18">
        <v>0</v>
      </c>
      <c r="CD147" s="18">
        <f t="shared" si="122"/>
        <v>0</v>
      </c>
      <c r="CE147" s="17">
        <f t="shared" si="123"/>
        <v>0</v>
      </c>
      <c r="CF147" s="17">
        <f t="shared" si="123"/>
        <v>0</v>
      </c>
      <c r="CG147" s="17">
        <f t="shared" si="124"/>
        <v>0</v>
      </c>
      <c r="CH147" s="28">
        <f t="shared" si="124"/>
        <v>0</v>
      </c>
    </row>
    <row r="148" spans="1:86" ht="51" x14ac:dyDescent="0.2">
      <c r="A148" s="66"/>
      <c r="B148" s="66"/>
      <c r="C148" s="66"/>
      <c r="D148" s="20" t="s">
        <v>148</v>
      </c>
      <c r="E148" s="21" t="s">
        <v>141</v>
      </c>
      <c r="F148" s="32">
        <f t="shared" si="125"/>
        <v>175235</v>
      </c>
      <c r="G148" s="32">
        <f t="shared" si="125"/>
        <v>215697</v>
      </c>
      <c r="H148" s="32">
        <f t="shared" si="125"/>
        <v>219786</v>
      </c>
      <c r="I148" s="16">
        <v>0</v>
      </c>
      <c r="J148" s="17">
        <f t="shared" si="86"/>
        <v>0</v>
      </c>
      <c r="K148" s="16">
        <v>0</v>
      </c>
      <c r="L148" s="17">
        <f t="shared" si="87"/>
        <v>0</v>
      </c>
      <c r="M148" s="16">
        <v>0</v>
      </c>
      <c r="N148" s="17">
        <f t="shared" si="88"/>
        <v>0</v>
      </c>
      <c r="O148" s="16">
        <v>0</v>
      </c>
      <c r="P148" s="17">
        <f t="shared" si="89"/>
        <v>0</v>
      </c>
      <c r="Q148" s="16">
        <v>0</v>
      </c>
      <c r="R148" s="17">
        <f t="shared" si="90"/>
        <v>0</v>
      </c>
      <c r="S148" s="16">
        <v>0</v>
      </c>
      <c r="T148" s="17">
        <f t="shared" si="91"/>
        <v>0</v>
      </c>
      <c r="U148" s="16">
        <f t="shared" si="92"/>
        <v>0</v>
      </c>
      <c r="V148" s="17">
        <f t="shared" si="92"/>
        <v>0</v>
      </c>
      <c r="W148" s="16">
        <v>0</v>
      </c>
      <c r="X148" s="17">
        <f t="shared" si="93"/>
        <v>0</v>
      </c>
      <c r="Y148" s="17">
        <v>0</v>
      </c>
      <c r="Z148" s="17">
        <f t="shared" si="94"/>
        <v>0</v>
      </c>
      <c r="AA148" s="17">
        <v>0</v>
      </c>
      <c r="AB148" s="17">
        <f t="shared" si="95"/>
        <v>0</v>
      </c>
      <c r="AC148" s="17">
        <v>0</v>
      </c>
      <c r="AD148" s="17">
        <f t="shared" si="96"/>
        <v>0</v>
      </c>
      <c r="AE148" s="17">
        <v>0</v>
      </c>
      <c r="AF148" s="17">
        <f t="shared" si="97"/>
        <v>0</v>
      </c>
      <c r="AG148" s="17">
        <v>0</v>
      </c>
      <c r="AH148" s="17">
        <f t="shared" si="98"/>
        <v>0</v>
      </c>
      <c r="AI148" s="17">
        <v>0</v>
      </c>
      <c r="AJ148" s="17">
        <f t="shared" si="99"/>
        <v>0</v>
      </c>
      <c r="AK148" s="17">
        <v>0</v>
      </c>
      <c r="AL148" s="17">
        <f t="shared" si="100"/>
        <v>0</v>
      </c>
      <c r="AM148" s="17">
        <v>0</v>
      </c>
      <c r="AN148" s="17">
        <f t="shared" si="101"/>
        <v>0</v>
      </c>
      <c r="AO148" s="17">
        <v>0</v>
      </c>
      <c r="AP148" s="17">
        <f t="shared" si="102"/>
        <v>0</v>
      </c>
      <c r="AQ148" s="17">
        <v>0</v>
      </c>
      <c r="AR148" s="17">
        <f t="shared" si="103"/>
        <v>0</v>
      </c>
      <c r="AS148" s="17">
        <v>0</v>
      </c>
      <c r="AT148" s="17">
        <f t="shared" si="104"/>
        <v>0</v>
      </c>
      <c r="AU148" s="17">
        <f t="shared" si="105"/>
        <v>0</v>
      </c>
      <c r="AV148" s="17">
        <f t="shared" si="105"/>
        <v>0</v>
      </c>
      <c r="AW148" s="18">
        <v>0</v>
      </c>
      <c r="AX148" s="18">
        <f t="shared" si="106"/>
        <v>0</v>
      </c>
      <c r="AY148" s="18">
        <v>0</v>
      </c>
      <c r="AZ148" s="18">
        <f t="shared" si="107"/>
        <v>0</v>
      </c>
      <c r="BA148" s="18">
        <v>0</v>
      </c>
      <c r="BB148" s="18">
        <f t="shared" si="108"/>
        <v>0</v>
      </c>
      <c r="BC148" s="18">
        <v>0</v>
      </c>
      <c r="BD148" s="18">
        <f t="shared" si="109"/>
        <v>0</v>
      </c>
      <c r="BE148" s="18">
        <v>0</v>
      </c>
      <c r="BF148" s="18">
        <f t="shared" si="110"/>
        <v>0</v>
      </c>
      <c r="BG148" s="18">
        <v>0</v>
      </c>
      <c r="BH148" s="18">
        <f t="shared" si="111"/>
        <v>0</v>
      </c>
      <c r="BI148" s="18">
        <v>0</v>
      </c>
      <c r="BJ148" s="18">
        <f t="shared" si="112"/>
        <v>0</v>
      </c>
      <c r="BK148" s="18">
        <v>0</v>
      </c>
      <c r="BL148" s="18">
        <f t="shared" si="113"/>
        <v>0</v>
      </c>
      <c r="BM148" s="18">
        <v>0</v>
      </c>
      <c r="BN148" s="18">
        <f t="shared" si="114"/>
        <v>0</v>
      </c>
      <c r="BO148" s="18">
        <v>0</v>
      </c>
      <c r="BP148" s="18">
        <f t="shared" si="115"/>
        <v>0</v>
      </c>
      <c r="BQ148" s="18">
        <v>0</v>
      </c>
      <c r="BR148" s="18">
        <f t="shared" si="116"/>
        <v>0</v>
      </c>
      <c r="BS148" s="18">
        <v>0</v>
      </c>
      <c r="BT148" s="18">
        <f t="shared" si="117"/>
        <v>0</v>
      </c>
      <c r="BU148" s="18">
        <v>0</v>
      </c>
      <c r="BV148" s="18">
        <f t="shared" si="118"/>
        <v>0</v>
      </c>
      <c r="BW148" s="18">
        <v>0</v>
      </c>
      <c r="BX148" s="18">
        <f t="shared" si="119"/>
        <v>0</v>
      </c>
      <c r="BY148" s="18">
        <v>0</v>
      </c>
      <c r="BZ148" s="18">
        <f t="shared" si="120"/>
        <v>0</v>
      </c>
      <c r="CA148" s="18">
        <v>0</v>
      </c>
      <c r="CB148" s="18">
        <f t="shared" si="121"/>
        <v>0</v>
      </c>
      <c r="CC148" s="18">
        <v>0</v>
      </c>
      <c r="CD148" s="18">
        <f t="shared" si="122"/>
        <v>0</v>
      </c>
      <c r="CE148" s="17">
        <f t="shared" si="123"/>
        <v>0</v>
      </c>
      <c r="CF148" s="17">
        <f t="shared" si="123"/>
        <v>0</v>
      </c>
      <c r="CG148" s="17">
        <f t="shared" si="124"/>
        <v>0</v>
      </c>
      <c r="CH148" s="28">
        <f t="shared" si="124"/>
        <v>0</v>
      </c>
    </row>
    <row r="149" spans="1:86" x14ac:dyDescent="0.2">
      <c r="A149" s="66"/>
      <c r="B149" s="66"/>
      <c r="C149" s="66"/>
      <c r="D149" s="20" t="s">
        <v>149</v>
      </c>
      <c r="E149" s="21" t="s">
        <v>141</v>
      </c>
      <c r="F149" s="32">
        <f t="shared" si="125"/>
        <v>271815</v>
      </c>
      <c r="G149" s="32">
        <f t="shared" si="125"/>
        <v>336546</v>
      </c>
      <c r="H149" s="32">
        <f t="shared" si="125"/>
        <v>340555</v>
      </c>
      <c r="I149" s="16">
        <v>0</v>
      </c>
      <c r="J149" s="17">
        <f t="shared" si="86"/>
        <v>0</v>
      </c>
      <c r="K149" s="16">
        <v>0</v>
      </c>
      <c r="L149" s="17">
        <f t="shared" si="87"/>
        <v>0</v>
      </c>
      <c r="M149" s="16">
        <v>0</v>
      </c>
      <c r="N149" s="17">
        <f t="shared" si="88"/>
        <v>0</v>
      </c>
      <c r="O149" s="16">
        <v>0</v>
      </c>
      <c r="P149" s="17">
        <f t="shared" si="89"/>
        <v>0</v>
      </c>
      <c r="Q149" s="16">
        <v>0</v>
      </c>
      <c r="R149" s="17">
        <f t="shared" si="90"/>
        <v>0</v>
      </c>
      <c r="S149" s="16">
        <v>0</v>
      </c>
      <c r="T149" s="17">
        <f t="shared" si="91"/>
        <v>0</v>
      </c>
      <c r="U149" s="16">
        <f t="shared" si="92"/>
        <v>0</v>
      </c>
      <c r="V149" s="17">
        <f t="shared" si="92"/>
        <v>0</v>
      </c>
      <c r="W149" s="16">
        <v>0</v>
      </c>
      <c r="X149" s="17">
        <f t="shared" si="93"/>
        <v>0</v>
      </c>
      <c r="Y149" s="17">
        <v>0</v>
      </c>
      <c r="Z149" s="17">
        <f t="shared" si="94"/>
        <v>0</v>
      </c>
      <c r="AA149" s="17">
        <v>0</v>
      </c>
      <c r="AB149" s="17">
        <f t="shared" si="95"/>
        <v>0</v>
      </c>
      <c r="AC149" s="17">
        <v>0</v>
      </c>
      <c r="AD149" s="17">
        <f t="shared" si="96"/>
        <v>0</v>
      </c>
      <c r="AE149" s="17">
        <v>0</v>
      </c>
      <c r="AF149" s="17">
        <f t="shared" si="97"/>
        <v>0</v>
      </c>
      <c r="AG149" s="17">
        <v>0</v>
      </c>
      <c r="AH149" s="17">
        <f t="shared" si="98"/>
        <v>0</v>
      </c>
      <c r="AI149" s="17">
        <v>0</v>
      </c>
      <c r="AJ149" s="17">
        <f t="shared" si="99"/>
        <v>0</v>
      </c>
      <c r="AK149" s="17">
        <v>0</v>
      </c>
      <c r="AL149" s="17">
        <f t="shared" si="100"/>
        <v>0</v>
      </c>
      <c r="AM149" s="17">
        <v>0</v>
      </c>
      <c r="AN149" s="17">
        <f t="shared" si="101"/>
        <v>0</v>
      </c>
      <c r="AO149" s="17">
        <v>0</v>
      </c>
      <c r="AP149" s="17">
        <f t="shared" si="102"/>
        <v>0</v>
      </c>
      <c r="AQ149" s="17">
        <v>0</v>
      </c>
      <c r="AR149" s="17">
        <f t="shared" si="103"/>
        <v>0</v>
      </c>
      <c r="AS149" s="17">
        <v>0</v>
      </c>
      <c r="AT149" s="17">
        <f t="shared" si="104"/>
        <v>0</v>
      </c>
      <c r="AU149" s="17">
        <f t="shared" si="105"/>
        <v>0</v>
      </c>
      <c r="AV149" s="17">
        <f t="shared" si="105"/>
        <v>0</v>
      </c>
      <c r="AW149" s="18">
        <v>0</v>
      </c>
      <c r="AX149" s="18">
        <f t="shared" si="106"/>
        <v>0</v>
      </c>
      <c r="AY149" s="18">
        <v>0</v>
      </c>
      <c r="AZ149" s="18">
        <f t="shared" si="107"/>
        <v>0</v>
      </c>
      <c r="BA149" s="18">
        <v>0</v>
      </c>
      <c r="BB149" s="18">
        <f t="shared" si="108"/>
        <v>0</v>
      </c>
      <c r="BC149" s="18">
        <v>0</v>
      </c>
      <c r="BD149" s="18">
        <f t="shared" si="109"/>
        <v>0</v>
      </c>
      <c r="BE149" s="18">
        <v>0</v>
      </c>
      <c r="BF149" s="18">
        <f t="shared" si="110"/>
        <v>0</v>
      </c>
      <c r="BG149" s="18">
        <v>0</v>
      </c>
      <c r="BH149" s="18">
        <f t="shared" si="111"/>
        <v>0</v>
      </c>
      <c r="BI149" s="18">
        <v>0</v>
      </c>
      <c r="BJ149" s="18">
        <f t="shared" si="112"/>
        <v>0</v>
      </c>
      <c r="BK149" s="18">
        <v>0</v>
      </c>
      <c r="BL149" s="18">
        <f t="shared" si="113"/>
        <v>0</v>
      </c>
      <c r="BM149" s="18">
        <v>0</v>
      </c>
      <c r="BN149" s="18">
        <f t="shared" si="114"/>
        <v>0</v>
      </c>
      <c r="BO149" s="18">
        <v>0</v>
      </c>
      <c r="BP149" s="18">
        <f t="shared" si="115"/>
        <v>0</v>
      </c>
      <c r="BQ149" s="18">
        <v>0</v>
      </c>
      <c r="BR149" s="18">
        <f t="shared" si="116"/>
        <v>0</v>
      </c>
      <c r="BS149" s="18">
        <v>0</v>
      </c>
      <c r="BT149" s="18">
        <f t="shared" si="117"/>
        <v>0</v>
      </c>
      <c r="BU149" s="18">
        <v>0</v>
      </c>
      <c r="BV149" s="18">
        <f t="shared" si="118"/>
        <v>0</v>
      </c>
      <c r="BW149" s="18">
        <v>0</v>
      </c>
      <c r="BX149" s="18">
        <f t="shared" si="119"/>
        <v>0</v>
      </c>
      <c r="BY149" s="18">
        <v>0</v>
      </c>
      <c r="BZ149" s="18">
        <f t="shared" si="120"/>
        <v>0</v>
      </c>
      <c r="CA149" s="18">
        <v>0</v>
      </c>
      <c r="CB149" s="18">
        <f t="shared" si="121"/>
        <v>0</v>
      </c>
      <c r="CC149" s="18">
        <v>0</v>
      </c>
      <c r="CD149" s="18">
        <f t="shared" si="122"/>
        <v>0</v>
      </c>
      <c r="CE149" s="17">
        <f t="shared" si="123"/>
        <v>0</v>
      </c>
      <c r="CF149" s="17">
        <f t="shared" si="123"/>
        <v>0</v>
      </c>
      <c r="CG149" s="17">
        <f t="shared" si="124"/>
        <v>0</v>
      </c>
      <c r="CH149" s="28">
        <f t="shared" si="124"/>
        <v>0</v>
      </c>
    </row>
    <row r="150" spans="1:86" x14ac:dyDescent="0.2">
      <c r="A150" s="66"/>
      <c r="B150" s="66"/>
      <c r="C150" s="66"/>
      <c r="D150" s="20" t="s">
        <v>150</v>
      </c>
      <c r="E150" s="21" t="s">
        <v>141</v>
      </c>
      <c r="F150" s="32">
        <f t="shared" si="125"/>
        <v>113103</v>
      </c>
      <c r="G150" s="32">
        <f t="shared" si="125"/>
        <v>134747</v>
      </c>
      <c r="H150" s="32">
        <f t="shared" si="125"/>
        <v>179667</v>
      </c>
      <c r="I150" s="16">
        <v>0</v>
      </c>
      <c r="J150" s="17">
        <f t="shared" si="86"/>
        <v>0</v>
      </c>
      <c r="K150" s="16">
        <v>0</v>
      </c>
      <c r="L150" s="17">
        <f t="shared" si="87"/>
        <v>0</v>
      </c>
      <c r="M150" s="16">
        <v>0</v>
      </c>
      <c r="N150" s="17">
        <f t="shared" si="88"/>
        <v>0</v>
      </c>
      <c r="O150" s="16">
        <v>0</v>
      </c>
      <c r="P150" s="17">
        <f t="shared" si="89"/>
        <v>0</v>
      </c>
      <c r="Q150" s="16">
        <v>0</v>
      </c>
      <c r="R150" s="17">
        <f t="shared" si="90"/>
        <v>0</v>
      </c>
      <c r="S150" s="16">
        <v>0</v>
      </c>
      <c r="T150" s="17">
        <f t="shared" si="91"/>
        <v>0</v>
      </c>
      <c r="U150" s="16">
        <f t="shared" si="92"/>
        <v>0</v>
      </c>
      <c r="V150" s="17">
        <f t="shared" si="92"/>
        <v>0</v>
      </c>
      <c r="W150" s="16">
        <v>0</v>
      </c>
      <c r="X150" s="17">
        <f t="shared" si="93"/>
        <v>0</v>
      </c>
      <c r="Y150" s="17">
        <v>0</v>
      </c>
      <c r="Z150" s="17">
        <f t="shared" si="94"/>
        <v>0</v>
      </c>
      <c r="AA150" s="17">
        <v>0</v>
      </c>
      <c r="AB150" s="17">
        <f t="shared" si="95"/>
        <v>0</v>
      </c>
      <c r="AC150" s="17">
        <v>0</v>
      </c>
      <c r="AD150" s="17">
        <f t="shared" si="96"/>
        <v>0</v>
      </c>
      <c r="AE150" s="17">
        <v>0</v>
      </c>
      <c r="AF150" s="17">
        <f t="shared" si="97"/>
        <v>0</v>
      </c>
      <c r="AG150" s="17">
        <v>0</v>
      </c>
      <c r="AH150" s="17">
        <f t="shared" si="98"/>
        <v>0</v>
      </c>
      <c r="AI150" s="17">
        <v>0</v>
      </c>
      <c r="AJ150" s="17">
        <f t="shared" si="99"/>
        <v>0</v>
      </c>
      <c r="AK150" s="17">
        <v>0</v>
      </c>
      <c r="AL150" s="17">
        <f t="shared" si="100"/>
        <v>0</v>
      </c>
      <c r="AM150" s="17">
        <v>0</v>
      </c>
      <c r="AN150" s="17">
        <f t="shared" si="101"/>
        <v>0</v>
      </c>
      <c r="AO150" s="17">
        <v>0</v>
      </c>
      <c r="AP150" s="17">
        <f t="shared" si="102"/>
        <v>0</v>
      </c>
      <c r="AQ150" s="17">
        <v>0</v>
      </c>
      <c r="AR150" s="17">
        <f t="shared" si="103"/>
        <v>0</v>
      </c>
      <c r="AS150" s="17">
        <v>0</v>
      </c>
      <c r="AT150" s="17">
        <f t="shared" si="104"/>
        <v>0</v>
      </c>
      <c r="AU150" s="17">
        <f t="shared" si="105"/>
        <v>0</v>
      </c>
      <c r="AV150" s="17">
        <f t="shared" si="105"/>
        <v>0</v>
      </c>
      <c r="AW150" s="18">
        <v>0</v>
      </c>
      <c r="AX150" s="18">
        <f t="shared" si="106"/>
        <v>0</v>
      </c>
      <c r="AY150" s="18">
        <v>0</v>
      </c>
      <c r="AZ150" s="18">
        <f t="shared" si="107"/>
        <v>0</v>
      </c>
      <c r="BA150" s="18">
        <v>0</v>
      </c>
      <c r="BB150" s="18">
        <f t="shared" si="108"/>
        <v>0</v>
      </c>
      <c r="BC150" s="18">
        <v>0</v>
      </c>
      <c r="BD150" s="18">
        <f t="shared" si="109"/>
        <v>0</v>
      </c>
      <c r="BE150" s="18">
        <v>0</v>
      </c>
      <c r="BF150" s="18">
        <f t="shared" si="110"/>
        <v>0</v>
      </c>
      <c r="BG150" s="18">
        <v>0</v>
      </c>
      <c r="BH150" s="18">
        <f t="shared" si="111"/>
        <v>0</v>
      </c>
      <c r="BI150" s="18">
        <v>0</v>
      </c>
      <c r="BJ150" s="18">
        <f t="shared" si="112"/>
        <v>0</v>
      </c>
      <c r="BK150" s="18">
        <v>0</v>
      </c>
      <c r="BL150" s="18">
        <f t="shared" si="113"/>
        <v>0</v>
      </c>
      <c r="BM150" s="18">
        <v>0</v>
      </c>
      <c r="BN150" s="18">
        <f t="shared" si="114"/>
        <v>0</v>
      </c>
      <c r="BO150" s="18">
        <v>0</v>
      </c>
      <c r="BP150" s="18">
        <f t="shared" si="115"/>
        <v>0</v>
      </c>
      <c r="BQ150" s="18">
        <v>0</v>
      </c>
      <c r="BR150" s="18">
        <f t="shared" si="116"/>
        <v>0</v>
      </c>
      <c r="BS150" s="18">
        <v>0</v>
      </c>
      <c r="BT150" s="18">
        <f t="shared" si="117"/>
        <v>0</v>
      </c>
      <c r="BU150" s="18">
        <v>0</v>
      </c>
      <c r="BV150" s="18">
        <f t="shared" si="118"/>
        <v>0</v>
      </c>
      <c r="BW150" s="18">
        <v>0</v>
      </c>
      <c r="BX150" s="18">
        <f t="shared" si="119"/>
        <v>0</v>
      </c>
      <c r="BY150" s="18">
        <v>0</v>
      </c>
      <c r="BZ150" s="18">
        <f t="shared" si="120"/>
        <v>0</v>
      </c>
      <c r="CA150" s="18">
        <v>0</v>
      </c>
      <c r="CB150" s="18">
        <f t="shared" si="121"/>
        <v>0</v>
      </c>
      <c r="CC150" s="18">
        <v>0</v>
      </c>
      <c r="CD150" s="18">
        <f t="shared" si="122"/>
        <v>0</v>
      </c>
      <c r="CE150" s="17">
        <f t="shared" si="123"/>
        <v>0</v>
      </c>
      <c r="CF150" s="17">
        <f t="shared" si="123"/>
        <v>0</v>
      </c>
      <c r="CG150" s="17">
        <f t="shared" si="124"/>
        <v>0</v>
      </c>
      <c r="CH150" s="28">
        <f t="shared" si="124"/>
        <v>0</v>
      </c>
    </row>
    <row r="151" spans="1:86" x14ac:dyDescent="0.2">
      <c r="A151" s="66"/>
      <c r="B151" s="66"/>
      <c r="C151" s="66"/>
      <c r="D151" s="22" t="s">
        <v>152</v>
      </c>
      <c r="E151" s="21" t="s">
        <v>141</v>
      </c>
      <c r="F151" s="32">
        <f>F131</f>
        <v>54275</v>
      </c>
      <c r="G151" s="32">
        <f>G131</f>
        <v>64399</v>
      </c>
      <c r="H151" s="32">
        <f>H131</f>
        <v>85865</v>
      </c>
      <c r="I151" s="16">
        <v>0</v>
      </c>
      <c r="J151" s="17">
        <f t="shared" si="86"/>
        <v>0</v>
      </c>
      <c r="K151" s="16">
        <v>0</v>
      </c>
      <c r="L151" s="17">
        <f t="shared" si="87"/>
        <v>0</v>
      </c>
      <c r="M151" s="16">
        <v>0</v>
      </c>
      <c r="N151" s="17">
        <f t="shared" si="88"/>
        <v>0</v>
      </c>
      <c r="O151" s="16">
        <v>0</v>
      </c>
      <c r="P151" s="17">
        <f t="shared" si="89"/>
        <v>0</v>
      </c>
      <c r="Q151" s="16">
        <v>0</v>
      </c>
      <c r="R151" s="17">
        <f t="shared" si="90"/>
        <v>0</v>
      </c>
      <c r="S151" s="16">
        <v>0</v>
      </c>
      <c r="T151" s="17">
        <f t="shared" si="91"/>
        <v>0</v>
      </c>
      <c r="U151" s="16">
        <f t="shared" si="92"/>
        <v>0</v>
      </c>
      <c r="V151" s="17">
        <f t="shared" si="92"/>
        <v>0</v>
      </c>
      <c r="W151" s="16">
        <v>0</v>
      </c>
      <c r="X151" s="17">
        <f t="shared" si="93"/>
        <v>0</v>
      </c>
      <c r="Y151" s="17">
        <v>0</v>
      </c>
      <c r="Z151" s="17">
        <f t="shared" si="94"/>
        <v>0</v>
      </c>
      <c r="AA151" s="17">
        <v>0</v>
      </c>
      <c r="AB151" s="17">
        <f t="shared" si="95"/>
        <v>0</v>
      </c>
      <c r="AC151" s="17">
        <v>0</v>
      </c>
      <c r="AD151" s="17">
        <f t="shared" si="96"/>
        <v>0</v>
      </c>
      <c r="AE151" s="17">
        <v>0</v>
      </c>
      <c r="AF151" s="17">
        <f t="shared" si="97"/>
        <v>0</v>
      </c>
      <c r="AG151" s="17">
        <v>0</v>
      </c>
      <c r="AH151" s="17">
        <f t="shared" si="98"/>
        <v>0</v>
      </c>
      <c r="AI151" s="17">
        <v>0</v>
      </c>
      <c r="AJ151" s="17">
        <f t="shared" si="99"/>
        <v>0</v>
      </c>
      <c r="AK151" s="17">
        <v>0</v>
      </c>
      <c r="AL151" s="17">
        <f t="shared" si="100"/>
        <v>0</v>
      </c>
      <c r="AM151" s="17">
        <v>0</v>
      </c>
      <c r="AN151" s="17">
        <f t="shared" si="101"/>
        <v>0</v>
      </c>
      <c r="AO151" s="17">
        <v>0</v>
      </c>
      <c r="AP151" s="17">
        <f t="shared" si="102"/>
        <v>0</v>
      </c>
      <c r="AQ151" s="17">
        <v>0</v>
      </c>
      <c r="AR151" s="17">
        <f t="shared" si="103"/>
        <v>0</v>
      </c>
      <c r="AS151" s="17">
        <v>0</v>
      </c>
      <c r="AT151" s="17">
        <f t="shared" si="104"/>
        <v>0</v>
      </c>
      <c r="AU151" s="17">
        <f t="shared" si="105"/>
        <v>0</v>
      </c>
      <c r="AV151" s="17">
        <f t="shared" si="105"/>
        <v>0</v>
      </c>
      <c r="AW151" s="18">
        <v>0</v>
      </c>
      <c r="AX151" s="18">
        <f t="shared" si="106"/>
        <v>0</v>
      </c>
      <c r="AY151" s="18">
        <v>0</v>
      </c>
      <c r="AZ151" s="18">
        <f t="shared" si="107"/>
        <v>0</v>
      </c>
      <c r="BA151" s="18">
        <v>0</v>
      </c>
      <c r="BB151" s="18">
        <f t="shared" si="108"/>
        <v>0</v>
      </c>
      <c r="BC151" s="18">
        <v>0</v>
      </c>
      <c r="BD151" s="18">
        <f t="shared" si="109"/>
        <v>0</v>
      </c>
      <c r="BE151" s="18">
        <v>0</v>
      </c>
      <c r="BF151" s="18">
        <f t="shared" si="110"/>
        <v>0</v>
      </c>
      <c r="BG151" s="18">
        <v>0</v>
      </c>
      <c r="BH151" s="18">
        <f t="shared" si="111"/>
        <v>0</v>
      </c>
      <c r="BI151" s="18">
        <v>0</v>
      </c>
      <c r="BJ151" s="18">
        <f t="shared" si="112"/>
        <v>0</v>
      </c>
      <c r="BK151" s="18">
        <v>0</v>
      </c>
      <c r="BL151" s="18">
        <f t="shared" si="113"/>
        <v>0</v>
      </c>
      <c r="BM151" s="18">
        <v>0</v>
      </c>
      <c r="BN151" s="18">
        <f t="shared" si="114"/>
        <v>0</v>
      </c>
      <c r="BO151" s="18">
        <v>0</v>
      </c>
      <c r="BP151" s="18">
        <f t="shared" si="115"/>
        <v>0</v>
      </c>
      <c r="BQ151" s="18">
        <v>0</v>
      </c>
      <c r="BR151" s="18">
        <f t="shared" si="116"/>
        <v>0</v>
      </c>
      <c r="BS151" s="18">
        <v>0</v>
      </c>
      <c r="BT151" s="18">
        <f t="shared" si="117"/>
        <v>0</v>
      </c>
      <c r="BU151" s="18">
        <v>0</v>
      </c>
      <c r="BV151" s="18">
        <f t="shared" si="118"/>
        <v>0</v>
      </c>
      <c r="BW151" s="18">
        <v>0</v>
      </c>
      <c r="BX151" s="18">
        <f t="shared" si="119"/>
        <v>0</v>
      </c>
      <c r="BY151" s="18">
        <v>0</v>
      </c>
      <c r="BZ151" s="18">
        <f t="shared" si="120"/>
        <v>0</v>
      </c>
      <c r="CA151" s="18">
        <v>0</v>
      </c>
      <c r="CB151" s="18">
        <f t="shared" si="121"/>
        <v>0</v>
      </c>
      <c r="CC151" s="18">
        <v>0</v>
      </c>
      <c r="CD151" s="18">
        <f t="shared" si="122"/>
        <v>0</v>
      </c>
      <c r="CE151" s="17">
        <f t="shared" si="123"/>
        <v>0</v>
      </c>
      <c r="CF151" s="17">
        <f t="shared" si="123"/>
        <v>0</v>
      </c>
      <c r="CG151" s="17">
        <f t="shared" si="124"/>
        <v>0</v>
      </c>
      <c r="CH151" s="28">
        <f t="shared" si="124"/>
        <v>0</v>
      </c>
    </row>
    <row r="152" spans="1:86" x14ac:dyDescent="0.2">
      <c r="A152" s="66" t="s">
        <v>137</v>
      </c>
      <c r="B152" s="66" t="s">
        <v>153</v>
      </c>
      <c r="C152" s="67" t="s">
        <v>139</v>
      </c>
      <c r="D152" s="67"/>
      <c r="E152" s="19" t="s">
        <v>140</v>
      </c>
      <c r="F152" s="16"/>
      <c r="G152" s="16"/>
      <c r="H152" s="16"/>
      <c r="I152" s="16">
        <v>0</v>
      </c>
      <c r="J152" s="17">
        <f t="shared" si="86"/>
        <v>0</v>
      </c>
      <c r="K152" s="16">
        <v>0</v>
      </c>
      <c r="L152" s="17">
        <f t="shared" si="87"/>
        <v>0</v>
      </c>
      <c r="M152" s="16">
        <v>0</v>
      </c>
      <c r="N152" s="17">
        <f t="shared" si="88"/>
        <v>0</v>
      </c>
      <c r="O152" s="16">
        <v>0</v>
      </c>
      <c r="P152" s="17">
        <f t="shared" si="89"/>
        <v>0</v>
      </c>
      <c r="Q152" s="16">
        <v>0</v>
      </c>
      <c r="R152" s="17">
        <f t="shared" si="90"/>
        <v>0</v>
      </c>
      <c r="S152" s="16">
        <v>2</v>
      </c>
      <c r="T152" s="17">
        <f t="shared" si="91"/>
        <v>0</v>
      </c>
      <c r="U152" s="16">
        <f t="shared" si="92"/>
        <v>2</v>
      </c>
      <c r="V152" s="17">
        <f t="shared" si="92"/>
        <v>0</v>
      </c>
      <c r="W152" s="16">
        <v>0</v>
      </c>
      <c r="X152" s="17">
        <f t="shared" si="93"/>
        <v>0</v>
      </c>
      <c r="Y152" s="17">
        <v>0</v>
      </c>
      <c r="Z152" s="17">
        <f t="shared" si="94"/>
        <v>0</v>
      </c>
      <c r="AA152" s="17">
        <v>0</v>
      </c>
      <c r="AB152" s="17">
        <f t="shared" si="95"/>
        <v>0</v>
      </c>
      <c r="AC152" s="17">
        <v>15</v>
      </c>
      <c r="AD152" s="17">
        <f t="shared" si="96"/>
        <v>0</v>
      </c>
      <c r="AE152" s="17">
        <v>30</v>
      </c>
      <c r="AF152" s="17">
        <f t="shared" si="97"/>
        <v>0</v>
      </c>
      <c r="AG152" s="17">
        <v>0</v>
      </c>
      <c r="AH152" s="17">
        <f t="shared" si="98"/>
        <v>0</v>
      </c>
      <c r="AI152" s="17">
        <v>16</v>
      </c>
      <c r="AJ152" s="17">
        <f t="shared" si="99"/>
        <v>0</v>
      </c>
      <c r="AK152" s="17">
        <v>0</v>
      </c>
      <c r="AL152" s="17">
        <f t="shared" si="100"/>
        <v>0</v>
      </c>
      <c r="AM152" s="17">
        <v>9</v>
      </c>
      <c r="AN152" s="17">
        <f t="shared" si="101"/>
        <v>0</v>
      </c>
      <c r="AO152" s="17">
        <v>15</v>
      </c>
      <c r="AP152" s="17">
        <f t="shared" si="102"/>
        <v>0</v>
      </c>
      <c r="AQ152" s="17">
        <v>0</v>
      </c>
      <c r="AR152" s="17">
        <f t="shared" si="103"/>
        <v>0</v>
      </c>
      <c r="AS152" s="17">
        <v>0</v>
      </c>
      <c r="AT152" s="17">
        <f t="shared" si="104"/>
        <v>0</v>
      </c>
      <c r="AU152" s="17">
        <f t="shared" si="105"/>
        <v>85</v>
      </c>
      <c r="AV152" s="17">
        <f t="shared" si="105"/>
        <v>0</v>
      </c>
      <c r="AW152" s="18">
        <v>0</v>
      </c>
      <c r="AX152" s="18">
        <f t="shared" si="106"/>
        <v>0</v>
      </c>
      <c r="AY152" s="18">
        <v>0</v>
      </c>
      <c r="AZ152" s="18">
        <f t="shared" si="107"/>
        <v>0</v>
      </c>
      <c r="BA152" s="18">
        <v>0</v>
      </c>
      <c r="BB152" s="18">
        <f t="shared" si="108"/>
        <v>0</v>
      </c>
      <c r="BC152" s="18">
        <v>0</v>
      </c>
      <c r="BD152" s="18">
        <f t="shared" si="109"/>
        <v>0</v>
      </c>
      <c r="BE152" s="18">
        <v>0</v>
      </c>
      <c r="BF152" s="18">
        <f t="shared" si="110"/>
        <v>0</v>
      </c>
      <c r="BG152" s="18">
        <v>0</v>
      </c>
      <c r="BH152" s="18">
        <f t="shared" si="111"/>
        <v>0</v>
      </c>
      <c r="BI152" s="18">
        <v>9</v>
      </c>
      <c r="BJ152" s="18">
        <f t="shared" si="112"/>
        <v>0</v>
      </c>
      <c r="BK152" s="18">
        <v>10</v>
      </c>
      <c r="BL152" s="18">
        <f t="shared" si="113"/>
        <v>0</v>
      </c>
      <c r="BM152" s="18">
        <v>0</v>
      </c>
      <c r="BN152" s="18">
        <f t="shared" si="114"/>
        <v>0</v>
      </c>
      <c r="BO152" s="18">
        <v>6</v>
      </c>
      <c r="BP152" s="18">
        <f t="shared" si="115"/>
        <v>0</v>
      </c>
      <c r="BQ152" s="18">
        <v>0</v>
      </c>
      <c r="BR152" s="18">
        <f t="shared" si="116"/>
        <v>0</v>
      </c>
      <c r="BS152" s="18">
        <v>23</v>
      </c>
      <c r="BT152" s="18">
        <f t="shared" si="117"/>
        <v>0</v>
      </c>
      <c r="BU152" s="18">
        <v>3</v>
      </c>
      <c r="BV152" s="18">
        <f t="shared" si="118"/>
        <v>0</v>
      </c>
      <c r="BW152" s="18">
        <v>0</v>
      </c>
      <c r="BX152" s="18">
        <f t="shared" si="119"/>
        <v>0</v>
      </c>
      <c r="BY152" s="18">
        <v>27</v>
      </c>
      <c r="BZ152" s="18">
        <f t="shared" si="120"/>
        <v>0</v>
      </c>
      <c r="CA152" s="18">
        <v>0</v>
      </c>
      <c r="CB152" s="18">
        <f t="shared" si="121"/>
        <v>0</v>
      </c>
      <c r="CC152" s="18">
        <v>10</v>
      </c>
      <c r="CD152" s="18">
        <f t="shared" si="122"/>
        <v>0</v>
      </c>
      <c r="CE152" s="17">
        <f t="shared" si="123"/>
        <v>88</v>
      </c>
      <c r="CF152" s="17">
        <f t="shared" si="123"/>
        <v>0</v>
      </c>
      <c r="CG152" s="17">
        <f t="shared" si="124"/>
        <v>175</v>
      </c>
      <c r="CH152" s="28">
        <f t="shared" si="124"/>
        <v>0</v>
      </c>
    </row>
    <row r="153" spans="1:86" x14ac:dyDescent="0.2">
      <c r="A153" s="66"/>
      <c r="B153" s="66"/>
      <c r="C153" s="67"/>
      <c r="D153" s="67"/>
      <c r="E153" s="19" t="s">
        <v>141</v>
      </c>
      <c r="F153" s="32">
        <v>58300</v>
      </c>
      <c r="G153" s="32">
        <v>69119</v>
      </c>
      <c r="H153" s="32">
        <v>92144</v>
      </c>
      <c r="I153" s="16">
        <v>0</v>
      </c>
      <c r="J153" s="17">
        <f t="shared" si="86"/>
        <v>0</v>
      </c>
      <c r="K153" s="16">
        <v>0</v>
      </c>
      <c r="L153" s="17">
        <f t="shared" si="87"/>
        <v>0</v>
      </c>
      <c r="M153" s="16">
        <v>0</v>
      </c>
      <c r="N153" s="17">
        <f t="shared" si="88"/>
        <v>0</v>
      </c>
      <c r="O153" s="16">
        <v>0</v>
      </c>
      <c r="P153" s="17">
        <f t="shared" si="89"/>
        <v>0</v>
      </c>
      <c r="Q153" s="16">
        <v>0</v>
      </c>
      <c r="R153" s="17">
        <f t="shared" si="90"/>
        <v>0</v>
      </c>
      <c r="S153" s="16">
        <v>0</v>
      </c>
      <c r="T153" s="17">
        <f t="shared" si="91"/>
        <v>0</v>
      </c>
      <c r="U153" s="16">
        <f t="shared" si="92"/>
        <v>0</v>
      </c>
      <c r="V153" s="17">
        <f t="shared" si="92"/>
        <v>0</v>
      </c>
      <c r="W153" s="16">
        <v>0</v>
      </c>
      <c r="X153" s="17">
        <f t="shared" si="93"/>
        <v>0</v>
      </c>
      <c r="Y153" s="17">
        <v>0</v>
      </c>
      <c r="Z153" s="17">
        <f t="shared" si="94"/>
        <v>0</v>
      </c>
      <c r="AA153" s="17">
        <v>0</v>
      </c>
      <c r="AB153" s="17">
        <f t="shared" si="95"/>
        <v>0</v>
      </c>
      <c r="AC153" s="17">
        <v>310</v>
      </c>
      <c r="AD153" s="17">
        <f t="shared" si="96"/>
        <v>21426890</v>
      </c>
      <c r="AE153" s="17">
        <v>704</v>
      </c>
      <c r="AF153" s="17">
        <f t="shared" si="97"/>
        <v>48659776</v>
      </c>
      <c r="AG153" s="17">
        <v>0</v>
      </c>
      <c r="AH153" s="17">
        <f t="shared" si="98"/>
        <v>0</v>
      </c>
      <c r="AI153" s="17">
        <v>294</v>
      </c>
      <c r="AJ153" s="17">
        <f t="shared" si="99"/>
        <v>20320986</v>
      </c>
      <c r="AK153" s="17">
        <v>0</v>
      </c>
      <c r="AL153" s="17">
        <f t="shared" si="100"/>
        <v>0</v>
      </c>
      <c r="AM153" s="17">
        <v>197</v>
      </c>
      <c r="AN153" s="17">
        <f t="shared" si="101"/>
        <v>13616443</v>
      </c>
      <c r="AO153" s="17">
        <v>351</v>
      </c>
      <c r="AP153" s="17">
        <f t="shared" si="102"/>
        <v>24260769</v>
      </c>
      <c r="AQ153" s="17">
        <v>0</v>
      </c>
      <c r="AR153" s="17">
        <f t="shared" si="103"/>
        <v>0</v>
      </c>
      <c r="AS153" s="17">
        <v>0</v>
      </c>
      <c r="AT153" s="17">
        <f t="shared" si="104"/>
        <v>0</v>
      </c>
      <c r="AU153" s="17">
        <f t="shared" si="105"/>
        <v>1856</v>
      </c>
      <c r="AV153" s="17">
        <f t="shared" si="105"/>
        <v>128284864</v>
      </c>
      <c r="AW153" s="18">
        <v>0</v>
      </c>
      <c r="AX153" s="18">
        <f t="shared" si="106"/>
        <v>0</v>
      </c>
      <c r="AY153" s="18">
        <v>0</v>
      </c>
      <c r="AZ153" s="18">
        <f t="shared" si="107"/>
        <v>0</v>
      </c>
      <c r="BA153" s="18">
        <v>0</v>
      </c>
      <c r="BB153" s="18">
        <f t="shared" si="108"/>
        <v>0</v>
      </c>
      <c r="BC153" s="18">
        <v>0</v>
      </c>
      <c r="BD153" s="18">
        <f t="shared" si="109"/>
        <v>0</v>
      </c>
      <c r="BE153" s="18">
        <v>0</v>
      </c>
      <c r="BF153" s="18">
        <f t="shared" si="110"/>
        <v>0</v>
      </c>
      <c r="BG153" s="18">
        <v>0</v>
      </c>
      <c r="BH153" s="18">
        <f t="shared" si="111"/>
        <v>0</v>
      </c>
      <c r="BI153" s="18">
        <v>145</v>
      </c>
      <c r="BJ153" s="18">
        <f t="shared" si="112"/>
        <v>13360880</v>
      </c>
      <c r="BK153" s="18">
        <v>174</v>
      </c>
      <c r="BL153" s="18">
        <f t="shared" si="113"/>
        <v>16033056</v>
      </c>
      <c r="BM153" s="18">
        <v>0</v>
      </c>
      <c r="BN153" s="18">
        <f t="shared" si="114"/>
        <v>0</v>
      </c>
      <c r="BO153" s="18">
        <v>88</v>
      </c>
      <c r="BP153" s="18">
        <f t="shared" si="115"/>
        <v>8108672</v>
      </c>
      <c r="BQ153" s="18">
        <v>0</v>
      </c>
      <c r="BR153" s="18">
        <f t="shared" si="116"/>
        <v>0</v>
      </c>
      <c r="BS153" s="18">
        <v>451</v>
      </c>
      <c r="BT153" s="18">
        <f t="shared" si="117"/>
        <v>41556944</v>
      </c>
      <c r="BU153" s="18">
        <v>65</v>
      </c>
      <c r="BV153" s="18">
        <f t="shared" si="118"/>
        <v>5989360</v>
      </c>
      <c r="BW153" s="18">
        <v>0</v>
      </c>
      <c r="BX153" s="18">
        <f t="shared" si="119"/>
        <v>0</v>
      </c>
      <c r="BY153" s="18">
        <v>458</v>
      </c>
      <c r="BZ153" s="18">
        <f t="shared" si="120"/>
        <v>42201952</v>
      </c>
      <c r="CA153" s="18">
        <v>0</v>
      </c>
      <c r="CB153" s="18">
        <f t="shared" si="121"/>
        <v>0</v>
      </c>
      <c r="CC153" s="18">
        <v>183</v>
      </c>
      <c r="CD153" s="18">
        <f t="shared" si="122"/>
        <v>16862352</v>
      </c>
      <c r="CE153" s="17">
        <f t="shared" si="123"/>
        <v>1564</v>
      </c>
      <c r="CF153" s="17">
        <f t="shared" si="123"/>
        <v>144113216</v>
      </c>
      <c r="CG153" s="17">
        <f t="shared" si="124"/>
        <v>3420</v>
      </c>
      <c r="CH153" s="28">
        <f t="shared" si="124"/>
        <v>272398080</v>
      </c>
    </row>
    <row r="154" spans="1:86" x14ac:dyDescent="0.2">
      <c r="A154" s="66"/>
      <c r="B154" s="66"/>
      <c r="C154" s="67" t="s">
        <v>142</v>
      </c>
      <c r="D154" s="67"/>
      <c r="E154" s="19" t="s">
        <v>141</v>
      </c>
      <c r="F154" s="32">
        <f>ROUND(F153*1.15,0)</f>
        <v>67045</v>
      </c>
      <c r="G154" s="32">
        <f>ROUND(G153*1.15,0)</f>
        <v>79487</v>
      </c>
      <c r="H154" s="32">
        <f>ROUND(H153*1.15,0)</f>
        <v>105966</v>
      </c>
      <c r="I154" s="16">
        <v>0</v>
      </c>
      <c r="J154" s="17">
        <f t="shared" si="86"/>
        <v>0</v>
      </c>
      <c r="K154" s="16">
        <v>0</v>
      </c>
      <c r="L154" s="17">
        <f t="shared" si="87"/>
        <v>0</v>
      </c>
      <c r="M154" s="16">
        <v>0</v>
      </c>
      <c r="N154" s="17">
        <f t="shared" si="88"/>
        <v>0</v>
      </c>
      <c r="O154" s="16">
        <v>0</v>
      </c>
      <c r="P154" s="17">
        <f t="shared" si="89"/>
        <v>0</v>
      </c>
      <c r="Q154" s="16">
        <v>0</v>
      </c>
      <c r="R154" s="17">
        <f t="shared" si="90"/>
        <v>0</v>
      </c>
      <c r="S154" s="16">
        <v>0</v>
      </c>
      <c r="T154" s="17">
        <f t="shared" si="91"/>
        <v>0</v>
      </c>
      <c r="U154" s="16">
        <f t="shared" si="92"/>
        <v>0</v>
      </c>
      <c r="V154" s="17">
        <f t="shared" si="92"/>
        <v>0</v>
      </c>
      <c r="W154" s="16">
        <v>0</v>
      </c>
      <c r="X154" s="17">
        <f t="shared" si="93"/>
        <v>0</v>
      </c>
      <c r="Y154" s="17">
        <v>0</v>
      </c>
      <c r="Z154" s="17">
        <f t="shared" si="94"/>
        <v>0</v>
      </c>
      <c r="AA154" s="17">
        <v>0</v>
      </c>
      <c r="AB154" s="17">
        <f t="shared" si="95"/>
        <v>0</v>
      </c>
      <c r="AC154" s="17">
        <v>2</v>
      </c>
      <c r="AD154" s="17">
        <f t="shared" si="96"/>
        <v>158974</v>
      </c>
      <c r="AE154" s="17">
        <v>3</v>
      </c>
      <c r="AF154" s="17">
        <f t="shared" si="97"/>
        <v>238461</v>
      </c>
      <c r="AG154" s="17">
        <v>0</v>
      </c>
      <c r="AH154" s="17">
        <f t="shared" si="98"/>
        <v>0</v>
      </c>
      <c r="AI154" s="17">
        <v>2</v>
      </c>
      <c r="AJ154" s="17">
        <f t="shared" si="99"/>
        <v>158974</v>
      </c>
      <c r="AK154" s="17">
        <v>0</v>
      </c>
      <c r="AL154" s="17">
        <f t="shared" si="100"/>
        <v>0</v>
      </c>
      <c r="AM154" s="17">
        <v>1</v>
      </c>
      <c r="AN154" s="17">
        <f t="shared" si="101"/>
        <v>79487</v>
      </c>
      <c r="AO154" s="17">
        <v>9</v>
      </c>
      <c r="AP154" s="17">
        <f t="shared" si="102"/>
        <v>715383</v>
      </c>
      <c r="AQ154" s="17">
        <v>0</v>
      </c>
      <c r="AR154" s="17">
        <f t="shared" si="103"/>
        <v>0</v>
      </c>
      <c r="AS154" s="17">
        <v>0</v>
      </c>
      <c r="AT154" s="17">
        <f t="shared" si="104"/>
        <v>0</v>
      </c>
      <c r="AU154" s="17">
        <f t="shared" si="105"/>
        <v>17</v>
      </c>
      <c r="AV154" s="17">
        <f t="shared" si="105"/>
        <v>1351279</v>
      </c>
      <c r="AW154" s="18">
        <v>0</v>
      </c>
      <c r="AX154" s="18">
        <f t="shared" si="106"/>
        <v>0</v>
      </c>
      <c r="AY154" s="18">
        <v>0</v>
      </c>
      <c r="AZ154" s="18">
        <f t="shared" si="107"/>
        <v>0</v>
      </c>
      <c r="BA154" s="18">
        <v>0</v>
      </c>
      <c r="BB154" s="18">
        <f t="shared" si="108"/>
        <v>0</v>
      </c>
      <c r="BC154" s="18">
        <v>0</v>
      </c>
      <c r="BD154" s="18">
        <f t="shared" si="109"/>
        <v>0</v>
      </c>
      <c r="BE154" s="18">
        <v>0</v>
      </c>
      <c r="BF154" s="18">
        <f t="shared" si="110"/>
        <v>0</v>
      </c>
      <c r="BG154" s="18">
        <v>0</v>
      </c>
      <c r="BH154" s="18">
        <f t="shared" si="111"/>
        <v>0</v>
      </c>
      <c r="BI154" s="18">
        <v>0</v>
      </c>
      <c r="BJ154" s="18">
        <f t="shared" si="112"/>
        <v>0</v>
      </c>
      <c r="BK154" s="18">
        <v>2</v>
      </c>
      <c r="BL154" s="18">
        <f t="shared" si="113"/>
        <v>211932</v>
      </c>
      <c r="BM154" s="18">
        <v>0</v>
      </c>
      <c r="BN154" s="18">
        <f t="shared" si="114"/>
        <v>0</v>
      </c>
      <c r="BO154" s="18">
        <v>2</v>
      </c>
      <c r="BP154" s="18">
        <f t="shared" si="115"/>
        <v>211932</v>
      </c>
      <c r="BQ154" s="18">
        <v>0</v>
      </c>
      <c r="BR154" s="18">
        <f t="shared" si="116"/>
        <v>0</v>
      </c>
      <c r="BS154" s="18">
        <v>4</v>
      </c>
      <c r="BT154" s="18">
        <f t="shared" si="117"/>
        <v>423864</v>
      </c>
      <c r="BU154" s="18">
        <v>0</v>
      </c>
      <c r="BV154" s="18">
        <f t="shared" si="118"/>
        <v>0</v>
      </c>
      <c r="BW154" s="18">
        <v>0</v>
      </c>
      <c r="BX154" s="18">
        <f t="shared" si="119"/>
        <v>0</v>
      </c>
      <c r="BY154" s="18">
        <v>2</v>
      </c>
      <c r="BZ154" s="18">
        <f t="shared" si="120"/>
        <v>211932</v>
      </c>
      <c r="CA154" s="18">
        <v>0</v>
      </c>
      <c r="CB154" s="18">
        <f t="shared" si="121"/>
        <v>0</v>
      </c>
      <c r="CC154" s="18">
        <v>1</v>
      </c>
      <c r="CD154" s="18">
        <f t="shared" si="122"/>
        <v>105966</v>
      </c>
      <c r="CE154" s="17">
        <f t="shared" si="123"/>
        <v>11</v>
      </c>
      <c r="CF154" s="17">
        <f t="shared" si="123"/>
        <v>1165626</v>
      </c>
      <c r="CG154" s="17">
        <f t="shared" si="124"/>
        <v>28</v>
      </c>
      <c r="CH154" s="28">
        <f t="shared" si="124"/>
        <v>2516905</v>
      </c>
    </row>
    <row r="155" spans="1:86" x14ac:dyDescent="0.2">
      <c r="A155" s="66"/>
      <c r="B155" s="66"/>
      <c r="C155" s="67" t="s">
        <v>143</v>
      </c>
      <c r="D155" s="67"/>
      <c r="E155" s="19" t="s">
        <v>140</v>
      </c>
      <c r="F155" s="32"/>
      <c r="G155" s="32"/>
      <c r="H155" s="32"/>
      <c r="I155" s="16">
        <v>0</v>
      </c>
      <c r="J155" s="17">
        <f t="shared" si="86"/>
        <v>0</v>
      </c>
      <c r="K155" s="16">
        <v>0</v>
      </c>
      <c r="L155" s="17">
        <f t="shared" si="87"/>
        <v>0</v>
      </c>
      <c r="M155" s="16">
        <v>0</v>
      </c>
      <c r="N155" s="17">
        <f t="shared" si="88"/>
        <v>0</v>
      </c>
      <c r="O155" s="16">
        <v>0</v>
      </c>
      <c r="P155" s="17">
        <f t="shared" si="89"/>
        <v>0</v>
      </c>
      <c r="Q155" s="16">
        <v>0</v>
      </c>
      <c r="R155" s="17">
        <f t="shared" si="90"/>
        <v>0</v>
      </c>
      <c r="S155" s="16">
        <v>2</v>
      </c>
      <c r="T155" s="17">
        <f t="shared" si="91"/>
        <v>0</v>
      </c>
      <c r="U155" s="16">
        <f t="shared" si="92"/>
        <v>2</v>
      </c>
      <c r="V155" s="17">
        <f t="shared" si="92"/>
        <v>0</v>
      </c>
      <c r="W155" s="16">
        <v>0</v>
      </c>
      <c r="X155" s="17">
        <f t="shared" si="93"/>
        <v>0</v>
      </c>
      <c r="Y155" s="17">
        <v>0</v>
      </c>
      <c r="Z155" s="17">
        <f t="shared" si="94"/>
        <v>0</v>
      </c>
      <c r="AA155" s="17">
        <v>0</v>
      </c>
      <c r="AB155" s="17">
        <f t="shared" si="95"/>
        <v>0</v>
      </c>
      <c r="AC155" s="17">
        <v>0</v>
      </c>
      <c r="AD155" s="17">
        <f t="shared" si="96"/>
        <v>0</v>
      </c>
      <c r="AE155" s="17">
        <v>0</v>
      </c>
      <c r="AF155" s="17">
        <f t="shared" si="97"/>
        <v>0</v>
      </c>
      <c r="AG155" s="17">
        <v>0</v>
      </c>
      <c r="AH155" s="17">
        <f t="shared" si="98"/>
        <v>0</v>
      </c>
      <c r="AI155" s="17">
        <v>0</v>
      </c>
      <c r="AJ155" s="17">
        <f t="shared" si="99"/>
        <v>0</v>
      </c>
      <c r="AK155" s="17">
        <v>0</v>
      </c>
      <c r="AL155" s="17">
        <f t="shared" si="100"/>
        <v>0</v>
      </c>
      <c r="AM155" s="17">
        <v>0</v>
      </c>
      <c r="AN155" s="17">
        <f t="shared" si="101"/>
        <v>0</v>
      </c>
      <c r="AO155" s="17">
        <v>0</v>
      </c>
      <c r="AP155" s="17">
        <f t="shared" si="102"/>
        <v>0</v>
      </c>
      <c r="AQ155" s="17">
        <v>0</v>
      </c>
      <c r="AR155" s="17">
        <f t="shared" si="103"/>
        <v>0</v>
      </c>
      <c r="AS155" s="17">
        <v>0</v>
      </c>
      <c r="AT155" s="17">
        <f t="shared" si="104"/>
        <v>0</v>
      </c>
      <c r="AU155" s="17">
        <f t="shared" si="105"/>
        <v>0</v>
      </c>
      <c r="AV155" s="17">
        <f t="shared" si="105"/>
        <v>0</v>
      </c>
      <c r="AW155" s="18">
        <v>0</v>
      </c>
      <c r="AX155" s="18">
        <f t="shared" si="106"/>
        <v>0</v>
      </c>
      <c r="AY155" s="18">
        <v>0</v>
      </c>
      <c r="AZ155" s="18">
        <f t="shared" si="107"/>
        <v>0</v>
      </c>
      <c r="BA155" s="18">
        <v>0</v>
      </c>
      <c r="BB155" s="18">
        <f t="shared" si="108"/>
        <v>0</v>
      </c>
      <c r="BC155" s="18">
        <v>1</v>
      </c>
      <c r="BD155" s="18">
        <f t="shared" si="109"/>
        <v>0</v>
      </c>
      <c r="BE155" s="18">
        <v>2</v>
      </c>
      <c r="BF155" s="18">
        <f t="shared" si="110"/>
        <v>0</v>
      </c>
      <c r="BG155" s="18">
        <v>2</v>
      </c>
      <c r="BH155" s="18">
        <f t="shared" si="111"/>
        <v>0</v>
      </c>
      <c r="BI155" s="18">
        <v>0</v>
      </c>
      <c r="BJ155" s="18">
        <f t="shared" si="112"/>
        <v>0</v>
      </c>
      <c r="BK155" s="18">
        <v>6</v>
      </c>
      <c r="BL155" s="18">
        <f t="shared" si="113"/>
        <v>0</v>
      </c>
      <c r="BM155" s="18">
        <v>0</v>
      </c>
      <c r="BN155" s="18">
        <f t="shared" si="114"/>
        <v>0</v>
      </c>
      <c r="BO155" s="18">
        <v>2</v>
      </c>
      <c r="BP155" s="18">
        <f t="shared" si="115"/>
        <v>0</v>
      </c>
      <c r="BQ155" s="18">
        <v>0</v>
      </c>
      <c r="BR155" s="18">
        <f t="shared" si="116"/>
        <v>0</v>
      </c>
      <c r="BS155" s="18">
        <v>0</v>
      </c>
      <c r="BT155" s="18">
        <f t="shared" si="117"/>
        <v>0</v>
      </c>
      <c r="BU155" s="18">
        <v>5</v>
      </c>
      <c r="BV155" s="18">
        <f t="shared" si="118"/>
        <v>0</v>
      </c>
      <c r="BW155" s="18">
        <v>0</v>
      </c>
      <c r="BX155" s="18">
        <f t="shared" si="119"/>
        <v>0</v>
      </c>
      <c r="BY155" s="18">
        <v>2</v>
      </c>
      <c r="BZ155" s="18">
        <f t="shared" si="120"/>
        <v>0</v>
      </c>
      <c r="CA155" s="18">
        <v>0</v>
      </c>
      <c r="CB155" s="18">
        <f t="shared" si="121"/>
        <v>0</v>
      </c>
      <c r="CC155" s="18">
        <v>0</v>
      </c>
      <c r="CD155" s="18">
        <f t="shared" si="122"/>
        <v>0</v>
      </c>
      <c r="CE155" s="17">
        <f t="shared" si="123"/>
        <v>20</v>
      </c>
      <c r="CF155" s="17">
        <f t="shared" si="123"/>
        <v>0</v>
      </c>
      <c r="CG155" s="17">
        <f t="shared" si="124"/>
        <v>22</v>
      </c>
      <c r="CH155" s="28">
        <f t="shared" si="124"/>
        <v>0</v>
      </c>
    </row>
    <row r="156" spans="1:86" x14ac:dyDescent="0.2">
      <c r="A156" s="66"/>
      <c r="B156" s="66"/>
      <c r="C156" s="67"/>
      <c r="D156" s="67"/>
      <c r="E156" s="19" t="s">
        <v>141</v>
      </c>
      <c r="F156" s="32">
        <f>ROUND(F153*1.35,0)</f>
        <v>78705</v>
      </c>
      <c r="G156" s="32">
        <f>ROUND(G153*1.35,0)</f>
        <v>93311</v>
      </c>
      <c r="H156" s="32">
        <f>ROUND(H153*1.35,0)</f>
        <v>124394</v>
      </c>
      <c r="I156" s="16">
        <v>0</v>
      </c>
      <c r="J156" s="17">
        <f t="shared" si="86"/>
        <v>0</v>
      </c>
      <c r="K156" s="16">
        <v>0</v>
      </c>
      <c r="L156" s="17">
        <f t="shared" si="87"/>
        <v>0</v>
      </c>
      <c r="M156" s="16">
        <v>0</v>
      </c>
      <c r="N156" s="17">
        <f t="shared" si="88"/>
        <v>0</v>
      </c>
      <c r="O156" s="16">
        <v>0</v>
      </c>
      <c r="P156" s="17">
        <f t="shared" si="89"/>
        <v>0</v>
      </c>
      <c r="Q156" s="16">
        <v>0</v>
      </c>
      <c r="R156" s="17">
        <f t="shared" si="90"/>
        <v>0</v>
      </c>
      <c r="S156" s="16">
        <v>32</v>
      </c>
      <c r="T156" s="17">
        <f t="shared" si="91"/>
        <v>2518560</v>
      </c>
      <c r="U156" s="16">
        <f t="shared" si="92"/>
        <v>32</v>
      </c>
      <c r="V156" s="17">
        <f t="shared" si="92"/>
        <v>2518560</v>
      </c>
      <c r="W156" s="16">
        <v>0</v>
      </c>
      <c r="X156" s="17">
        <f t="shared" si="93"/>
        <v>0</v>
      </c>
      <c r="Y156" s="17">
        <v>0</v>
      </c>
      <c r="Z156" s="17">
        <f t="shared" si="94"/>
        <v>0</v>
      </c>
      <c r="AA156" s="17">
        <v>0</v>
      </c>
      <c r="AB156" s="17">
        <f t="shared" si="95"/>
        <v>0</v>
      </c>
      <c r="AC156" s="17">
        <v>0</v>
      </c>
      <c r="AD156" s="17">
        <f t="shared" si="96"/>
        <v>0</v>
      </c>
      <c r="AE156" s="17">
        <v>0</v>
      </c>
      <c r="AF156" s="17">
        <f t="shared" si="97"/>
        <v>0</v>
      </c>
      <c r="AG156" s="17">
        <v>0</v>
      </c>
      <c r="AH156" s="17">
        <f t="shared" si="98"/>
        <v>0</v>
      </c>
      <c r="AI156" s="17">
        <v>0</v>
      </c>
      <c r="AJ156" s="17">
        <f t="shared" si="99"/>
        <v>0</v>
      </c>
      <c r="AK156" s="17">
        <v>0</v>
      </c>
      <c r="AL156" s="17">
        <f t="shared" si="100"/>
        <v>0</v>
      </c>
      <c r="AM156" s="17">
        <v>0</v>
      </c>
      <c r="AN156" s="17">
        <f t="shared" si="101"/>
        <v>0</v>
      </c>
      <c r="AO156" s="17">
        <v>0</v>
      </c>
      <c r="AP156" s="17">
        <f t="shared" si="102"/>
        <v>0</v>
      </c>
      <c r="AQ156" s="17">
        <v>0</v>
      </c>
      <c r="AR156" s="17">
        <f t="shared" si="103"/>
        <v>0</v>
      </c>
      <c r="AS156" s="17">
        <v>0</v>
      </c>
      <c r="AT156" s="17">
        <f t="shared" si="104"/>
        <v>0</v>
      </c>
      <c r="AU156" s="17">
        <f t="shared" si="105"/>
        <v>0</v>
      </c>
      <c r="AV156" s="17">
        <f t="shared" si="105"/>
        <v>0</v>
      </c>
      <c r="AW156" s="18">
        <v>0</v>
      </c>
      <c r="AX156" s="18">
        <f t="shared" si="106"/>
        <v>0</v>
      </c>
      <c r="AY156" s="18">
        <v>0</v>
      </c>
      <c r="AZ156" s="18">
        <f t="shared" si="107"/>
        <v>0</v>
      </c>
      <c r="BA156" s="18">
        <v>0</v>
      </c>
      <c r="BB156" s="18">
        <f t="shared" si="108"/>
        <v>0</v>
      </c>
      <c r="BC156" s="18">
        <v>10</v>
      </c>
      <c r="BD156" s="18">
        <f t="shared" si="109"/>
        <v>1243940</v>
      </c>
      <c r="BE156" s="18">
        <v>24</v>
      </c>
      <c r="BF156" s="18">
        <f t="shared" si="110"/>
        <v>2985456</v>
      </c>
      <c r="BG156" s="18">
        <v>35</v>
      </c>
      <c r="BH156" s="18">
        <f t="shared" si="111"/>
        <v>4353790</v>
      </c>
      <c r="BI156" s="18">
        <v>0</v>
      </c>
      <c r="BJ156" s="18">
        <f t="shared" si="112"/>
        <v>0</v>
      </c>
      <c r="BK156" s="18">
        <v>98</v>
      </c>
      <c r="BL156" s="18">
        <f t="shared" si="113"/>
        <v>12190612</v>
      </c>
      <c r="BM156" s="18">
        <v>0</v>
      </c>
      <c r="BN156" s="18">
        <f t="shared" si="114"/>
        <v>0</v>
      </c>
      <c r="BO156" s="18">
        <v>30</v>
      </c>
      <c r="BP156" s="18">
        <f t="shared" si="115"/>
        <v>3731820</v>
      </c>
      <c r="BQ156" s="18">
        <v>0</v>
      </c>
      <c r="BR156" s="18">
        <f t="shared" si="116"/>
        <v>0</v>
      </c>
      <c r="BS156" s="18">
        <v>0</v>
      </c>
      <c r="BT156" s="18">
        <f t="shared" si="117"/>
        <v>0</v>
      </c>
      <c r="BU156" s="18">
        <v>105</v>
      </c>
      <c r="BV156" s="18">
        <f t="shared" si="118"/>
        <v>13061370</v>
      </c>
      <c r="BW156" s="18">
        <v>0</v>
      </c>
      <c r="BX156" s="18">
        <f t="shared" si="119"/>
        <v>0</v>
      </c>
      <c r="BY156" s="18">
        <v>30</v>
      </c>
      <c r="BZ156" s="18">
        <f t="shared" si="120"/>
        <v>3731820</v>
      </c>
      <c r="CA156" s="18">
        <v>0</v>
      </c>
      <c r="CB156" s="18">
        <f t="shared" si="121"/>
        <v>0</v>
      </c>
      <c r="CC156" s="18">
        <v>0</v>
      </c>
      <c r="CD156" s="18">
        <f t="shared" si="122"/>
        <v>0</v>
      </c>
      <c r="CE156" s="17">
        <f t="shared" si="123"/>
        <v>332</v>
      </c>
      <c r="CF156" s="17">
        <f t="shared" si="123"/>
        <v>41298808</v>
      </c>
      <c r="CG156" s="17">
        <f t="shared" si="124"/>
        <v>364</v>
      </c>
      <c r="CH156" s="28">
        <f t="shared" si="124"/>
        <v>43817368</v>
      </c>
    </row>
    <row r="157" spans="1:86" x14ac:dyDescent="0.2">
      <c r="A157" s="66"/>
      <c r="B157" s="66"/>
      <c r="C157" s="67" t="s">
        <v>142</v>
      </c>
      <c r="D157" s="67"/>
      <c r="E157" s="19" t="s">
        <v>141</v>
      </c>
      <c r="F157" s="32">
        <f>ROUND(F156*1.15,0)</f>
        <v>90511</v>
      </c>
      <c r="G157" s="32">
        <f>ROUND(G156*1.15,0)</f>
        <v>107308</v>
      </c>
      <c r="H157" s="32">
        <f>ROUND(H156*1.15,0)</f>
        <v>143053</v>
      </c>
      <c r="I157" s="16">
        <v>0</v>
      </c>
      <c r="J157" s="17">
        <f t="shared" si="86"/>
        <v>0</v>
      </c>
      <c r="K157" s="16">
        <v>0</v>
      </c>
      <c r="L157" s="17">
        <f t="shared" si="87"/>
        <v>0</v>
      </c>
      <c r="M157" s="16">
        <v>0</v>
      </c>
      <c r="N157" s="17">
        <f t="shared" si="88"/>
        <v>0</v>
      </c>
      <c r="O157" s="16">
        <v>0</v>
      </c>
      <c r="P157" s="17">
        <f t="shared" si="89"/>
        <v>0</v>
      </c>
      <c r="Q157" s="16">
        <v>0</v>
      </c>
      <c r="R157" s="17">
        <f t="shared" si="90"/>
        <v>0</v>
      </c>
      <c r="S157" s="16">
        <v>0</v>
      </c>
      <c r="T157" s="17">
        <f t="shared" si="91"/>
        <v>0</v>
      </c>
      <c r="U157" s="16">
        <f t="shared" si="92"/>
        <v>0</v>
      </c>
      <c r="V157" s="17">
        <f t="shared" si="92"/>
        <v>0</v>
      </c>
      <c r="W157" s="16">
        <v>0</v>
      </c>
      <c r="X157" s="17">
        <f t="shared" si="93"/>
        <v>0</v>
      </c>
      <c r="Y157" s="17">
        <v>0</v>
      </c>
      <c r="Z157" s="17">
        <f t="shared" si="94"/>
        <v>0</v>
      </c>
      <c r="AA157" s="17">
        <v>0</v>
      </c>
      <c r="AB157" s="17">
        <f t="shared" si="95"/>
        <v>0</v>
      </c>
      <c r="AC157" s="17">
        <v>0</v>
      </c>
      <c r="AD157" s="17">
        <f t="shared" si="96"/>
        <v>0</v>
      </c>
      <c r="AE157" s="17">
        <v>0</v>
      </c>
      <c r="AF157" s="17">
        <f t="shared" si="97"/>
        <v>0</v>
      </c>
      <c r="AG157" s="17">
        <v>0</v>
      </c>
      <c r="AH157" s="17">
        <f t="shared" si="98"/>
        <v>0</v>
      </c>
      <c r="AI157" s="17">
        <v>0</v>
      </c>
      <c r="AJ157" s="17">
        <f t="shared" si="99"/>
        <v>0</v>
      </c>
      <c r="AK157" s="17">
        <v>0</v>
      </c>
      <c r="AL157" s="17">
        <f t="shared" si="100"/>
        <v>0</v>
      </c>
      <c r="AM157" s="17">
        <v>0</v>
      </c>
      <c r="AN157" s="17">
        <f t="shared" si="101"/>
        <v>0</v>
      </c>
      <c r="AO157" s="17">
        <v>0</v>
      </c>
      <c r="AP157" s="17">
        <f t="shared" si="102"/>
        <v>0</v>
      </c>
      <c r="AQ157" s="17">
        <v>0</v>
      </c>
      <c r="AR157" s="17">
        <f t="shared" si="103"/>
        <v>0</v>
      </c>
      <c r="AS157" s="17">
        <v>0</v>
      </c>
      <c r="AT157" s="17">
        <f t="shared" si="104"/>
        <v>0</v>
      </c>
      <c r="AU157" s="17">
        <f t="shared" si="105"/>
        <v>0</v>
      </c>
      <c r="AV157" s="17">
        <f t="shared" si="105"/>
        <v>0</v>
      </c>
      <c r="AW157" s="18">
        <v>0</v>
      </c>
      <c r="AX157" s="18">
        <f t="shared" si="106"/>
        <v>0</v>
      </c>
      <c r="AY157" s="18">
        <v>0</v>
      </c>
      <c r="AZ157" s="18">
        <f t="shared" si="107"/>
        <v>0</v>
      </c>
      <c r="BA157" s="18">
        <v>0</v>
      </c>
      <c r="BB157" s="18">
        <f t="shared" si="108"/>
        <v>0</v>
      </c>
      <c r="BC157" s="18">
        <v>0</v>
      </c>
      <c r="BD157" s="18">
        <f t="shared" si="109"/>
        <v>0</v>
      </c>
      <c r="BE157" s="18">
        <v>0</v>
      </c>
      <c r="BF157" s="18">
        <f t="shared" si="110"/>
        <v>0</v>
      </c>
      <c r="BG157" s="18">
        <v>0</v>
      </c>
      <c r="BH157" s="18">
        <f t="shared" si="111"/>
        <v>0</v>
      </c>
      <c r="BI157" s="18">
        <v>0</v>
      </c>
      <c r="BJ157" s="18">
        <f t="shared" si="112"/>
        <v>0</v>
      </c>
      <c r="BK157" s="18">
        <v>0</v>
      </c>
      <c r="BL157" s="18">
        <f t="shared" si="113"/>
        <v>0</v>
      </c>
      <c r="BM157" s="18">
        <v>0</v>
      </c>
      <c r="BN157" s="18">
        <f t="shared" si="114"/>
        <v>0</v>
      </c>
      <c r="BO157" s="18">
        <v>0</v>
      </c>
      <c r="BP157" s="18">
        <f t="shared" si="115"/>
        <v>0</v>
      </c>
      <c r="BQ157" s="18">
        <v>0</v>
      </c>
      <c r="BR157" s="18">
        <f t="shared" si="116"/>
        <v>0</v>
      </c>
      <c r="BS157" s="18">
        <v>0</v>
      </c>
      <c r="BT157" s="18">
        <f t="shared" si="117"/>
        <v>0</v>
      </c>
      <c r="BU157" s="18">
        <v>0</v>
      </c>
      <c r="BV157" s="18">
        <f t="shared" si="118"/>
        <v>0</v>
      </c>
      <c r="BW157" s="18">
        <v>0</v>
      </c>
      <c r="BX157" s="18">
        <f t="shared" si="119"/>
        <v>0</v>
      </c>
      <c r="BY157" s="18">
        <v>0</v>
      </c>
      <c r="BZ157" s="18">
        <f t="shared" si="120"/>
        <v>0</v>
      </c>
      <c r="CA157" s="18">
        <v>0</v>
      </c>
      <c r="CB157" s="18">
        <f t="shared" si="121"/>
        <v>0</v>
      </c>
      <c r="CC157" s="18">
        <v>0</v>
      </c>
      <c r="CD157" s="18">
        <f t="shared" si="122"/>
        <v>0</v>
      </c>
      <c r="CE157" s="17">
        <f t="shared" si="123"/>
        <v>0</v>
      </c>
      <c r="CF157" s="17">
        <f t="shared" si="123"/>
        <v>0</v>
      </c>
      <c r="CG157" s="17">
        <f t="shared" si="124"/>
        <v>0</v>
      </c>
      <c r="CH157" s="28">
        <f t="shared" si="124"/>
        <v>0</v>
      </c>
    </row>
    <row r="158" spans="1:86" x14ac:dyDescent="0.2">
      <c r="A158" s="66"/>
      <c r="B158" s="66"/>
      <c r="C158" s="67" t="s">
        <v>144</v>
      </c>
      <c r="D158" s="67"/>
      <c r="E158" s="19" t="s">
        <v>140</v>
      </c>
      <c r="F158" s="32"/>
      <c r="G158" s="32"/>
      <c r="H158" s="32"/>
      <c r="I158" s="16">
        <v>0</v>
      </c>
      <c r="J158" s="17">
        <f t="shared" si="86"/>
        <v>0</v>
      </c>
      <c r="K158" s="16">
        <v>0</v>
      </c>
      <c r="L158" s="17">
        <f t="shared" si="87"/>
        <v>0</v>
      </c>
      <c r="M158" s="16">
        <v>0</v>
      </c>
      <c r="N158" s="17">
        <f t="shared" si="88"/>
        <v>0</v>
      </c>
      <c r="O158" s="16">
        <v>0</v>
      </c>
      <c r="P158" s="17">
        <f t="shared" si="89"/>
        <v>0</v>
      </c>
      <c r="Q158" s="16">
        <v>0</v>
      </c>
      <c r="R158" s="17">
        <f t="shared" si="90"/>
        <v>0</v>
      </c>
      <c r="S158" s="16">
        <v>0</v>
      </c>
      <c r="T158" s="17">
        <f t="shared" si="91"/>
        <v>0</v>
      </c>
      <c r="U158" s="16">
        <f t="shared" si="92"/>
        <v>0</v>
      </c>
      <c r="V158" s="17">
        <f t="shared" si="92"/>
        <v>0</v>
      </c>
      <c r="W158" s="16">
        <v>0</v>
      </c>
      <c r="X158" s="17">
        <f t="shared" si="93"/>
        <v>0</v>
      </c>
      <c r="Y158" s="17">
        <v>0</v>
      </c>
      <c r="Z158" s="17">
        <f t="shared" si="94"/>
        <v>0</v>
      </c>
      <c r="AA158" s="17">
        <v>0</v>
      </c>
      <c r="AB158" s="17">
        <f t="shared" si="95"/>
        <v>0</v>
      </c>
      <c r="AC158" s="17">
        <v>0</v>
      </c>
      <c r="AD158" s="17">
        <f t="shared" si="96"/>
        <v>0</v>
      </c>
      <c r="AE158" s="17">
        <v>1</v>
      </c>
      <c r="AF158" s="17">
        <f t="shared" si="97"/>
        <v>0</v>
      </c>
      <c r="AG158" s="17">
        <v>0</v>
      </c>
      <c r="AH158" s="17">
        <f t="shared" si="98"/>
        <v>0</v>
      </c>
      <c r="AI158" s="17">
        <v>0</v>
      </c>
      <c r="AJ158" s="17">
        <f t="shared" si="99"/>
        <v>0</v>
      </c>
      <c r="AK158" s="17">
        <v>0</v>
      </c>
      <c r="AL158" s="17">
        <f t="shared" si="100"/>
        <v>0</v>
      </c>
      <c r="AM158" s="17">
        <v>0</v>
      </c>
      <c r="AN158" s="17">
        <f t="shared" si="101"/>
        <v>0</v>
      </c>
      <c r="AO158" s="17">
        <v>0</v>
      </c>
      <c r="AP158" s="17">
        <f t="shared" si="102"/>
        <v>0</v>
      </c>
      <c r="AQ158" s="17">
        <v>0</v>
      </c>
      <c r="AR158" s="17">
        <f t="shared" si="103"/>
        <v>0</v>
      </c>
      <c r="AS158" s="17">
        <v>0</v>
      </c>
      <c r="AT158" s="17">
        <f t="shared" si="104"/>
        <v>0</v>
      </c>
      <c r="AU158" s="17">
        <f t="shared" si="105"/>
        <v>1</v>
      </c>
      <c r="AV158" s="17">
        <f t="shared" si="105"/>
        <v>0</v>
      </c>
      <c r="AW158" s="18">
        <v>0</v>
      </c>
      <c r="AX158" s="18">
        <f t="shared" si="106"/>
        <v>0</v>
      </c>
      <c r="AY158" s="18">
        <v>0</v>
      </c>
      <c r="AZ158" s="18">
        <f t="shared" si="107"/>
        <v>0</v>
      </c>
      <c r="BA158" s="18">
        <v>0</v>
      </c>
      <c r="BB158" s="18">
        <f t="shared" si="108"/>
        <v>0</v>
      </c>
      <c r="BC158" s="18">
        <v>0</v>
      </c>
      <c r="BD158" s="18">
        <f t="shared" si="109"/>
        <v>0</v>
      </c>
      <c r="BE158" s="18">
        <v>0</v>
      </c>
      <c r="BF158" s="18">
        <f t="shared" si="110"/>
        <v>0</v>
      </c>
      <c r="BG158" s="18">
        <v>0</v>
      </c>
      <c r="BH158" s="18">
        <f t="shared" si="111"/>
        <v>0</v>
      </c>
      <c r="BI158" s="18">
        <v>0</v>
      </c>
      <c r="BJ158" s="18">
        <f t="shared" si="112"/>
        <v>0</v>
      </c>
      <c r="BK158" s="18">
        <v>0</v>
      </c>
      <c r="BL158" s="18">
        <f t="shared" si="113"/>
        <v>0</v>
      </c>
      <c r="BM158" s="18">
        <v>0</v>
      </c>
      <c r="BN158" s="18">
        <f t="shared" si="114"/>
        <v>0</v>
      </c>
      <c r="BO158" s="18">
        <v>0</v>
      </c>
      <c r="BP158" s="18">
        <f t="shared" si="115"/>
        <v>0</v>
      </c>
      <c r="BQ158" s="18">
        <v>0</v>
      </c>
      <c r="BR158" s="18">
        <f t="shared" si="116"/>
        <v>0</v>
      </c>
      <c r="BS158" s="18">
        <v>0</v>
      </c>
      <c r="BT158" s="18">
        <f t="shared" si="117"/>
        <v>0</v>
      </c>
      <c r="BU158" s="18">
        <v>0</v>
      </c>
      <c r="BV158" s="18">
        <f t="shared" si="118"/>
        <v>0</v>
      </c>
      <c r="BW158" s="18">
        <v>0</v>
      </c>
      <c r="BX158" s="18">
        <f t="shared" si="119"/>
        <v>0</v>
      </c>
      <c r="BY158" s="18">
        <v>0</v>
      </c>
      <c r="BZ158" s="18">
        <f t="shared" si="120"/>
        <v>0</v>
      </c>
      <c r="CA158" s="18">
        <v>0</v>
      </c>
      <c r="CB158" s="18">
        <f t="shared" si="121"/>
        <v>0</v>
      </c>
      <c r="CC158" s="18">
        <v>0</v>
      </c>
      <c r="CD158" s="18">
        <f t="shared" si="122"/>
        <v>0</v>
      </c>
      <c r="CE158" s="17">
        <f t="shared" si="123"/>
        <v>0</v>
      </c>
      <c r="CF158" s="17">
        <f t="shared" si="123"/>
        <v>0</v>
      </c>
      <c r="CG158" s="17">
        <f t="shared" si="124"/>
        <v>1</v>
      </c>
      <c r="CH158" s="28">
        <f t="shared" si="124"/>
        <v>0</v>
      </c>
    </row>
    <row r="159" spans="1:86" x14ac:dyDescent="0.2">
      <c r="A159" s="66"/>
      <c r="B159" s="66"/>
      <c r="C159" s="67"/>
      <c r="D159" s="67"/>
      <c r="E159" s="19" t="s">
        <v>141</v>
      </c>
      <c r="F159" s="32">
        <f>ROUND(F153*1.4,0)</f>
        <v>81620</v>
      </c>
      <c r="G159" s="32">
        <f>ROUND(G153*1.4,0)</f>
        <v>96767</v>
      </c>
      <c r="H159" s="32">
        <f>ROUND(H153*1.4,0)</f>
        <v>129002</v>
      </c>
      <c r="I159" s="16">
        <v>0</v>
      </c>
      <c r="J159" s="17">
        <f t="shared" si="86"/>
        <v>0</v>
      </c>
      <c r="K159" s="16">
        <v>0</v>
      </c>
      <c r="L159" s="17">
        <f t="shared" si="87"/>
        <v>0</v>
      </c>
      <c r="M159" s="16">
        <v>0</v>
      </c>
      <c r="N159" s="17">
        <f t="shared" si="88"/>
        <v>0</v>
      </c>
      <c r="O159" s="16">
        <v>0</v>
      </c>
      <c r="P159" s="17">
        <f t="shared" si="89"/>
        <v>0</v>
      </c>
      <c r="Q159" s="16">
        <v>0</v>
      </c>
      <c r="R159" s="17">
        <f t="shared" si="90"/>
        <v>0</v>
      </c>
      <c r="S159" s="16">
        <v>0</v>
      </c>
      <c r="T159" s="17">
        <f t="shared" si="91"/>
        <v>0</v>
      </c>
      <c r="U159" s="16">
        <f t="shared" si="92"/>
        <v>0</v>
      </c>
      <c r="V159" s="17">
        <f t="shared" si="92"/>
        <v>0</v>
      </c>
      <c r="W159" s="16">
        <v>0</v>
      </c>
      <c r="X159" s="17">
        <f t="shared" si="93"/>
        <v>0</v>
      </c>
      <c r="Y159" s="17">
        <v>0</v>
      </c>
      <c r="Z159" s="17">
        <f t="shared" si="94"/>
        <v>0</v>
      </c>
      <c r="AA159" s="17">
        <v>0</v>
      </c>
      <c r="AB159" s="17">
        <f t="shared" si="95"/>
        <v>0</v>
      </c>
      <c r="AC159" s="17">
        <v>0</v>
      </c>
      <c r="AD159" s="17">
        <f t="shared" si="96"/>
        <v>0</v>
      </c>
      <c r="AE159" s="17">
        <v>23</v>
      </c>
      <c r="AF159" s="17">
        <f t="shared" si="97"/>
        <v>2225641</v>
      </c>
      <c r="AG159" s="17">
        <v>0</v>
      </c>
      <c r="AH159" s="17">
        <f t="shared" si="98"/>
        <v>0</v>
      </c>
      <c r="AI159" s="17">
        <v>0</v>
      </c>
      <c r="AJ159" s="17">
        <f t="shared" si="99"/>
        <v>0</v>
      </c>
      <c r="AK159" s="17">
        <v>0</v>
      </c>
      <c r="AL159" s="17">
        <f t="shared" si="100"/>
        <v>0</v>
      </c>
      <c r="AM159" s="17">
        <v>0</v>
      </c>
      <c r="AN159" s="17">
        <f t="shared" si="101"/>
        <v>0</v>
      </c>
      <c r="AO159" s="17">
        <v>0</v>
      </c>
      <c r="AP159" s="17">
        <f t="shared" si="102"/>
        <v>0</v>
      </c>
      <c r="AQ159" s="17">
        <v>0</v>
      </c>
      <c r="AR159" s="17">
        <f t="shared" si="103"/>
        <v>0</v>
      </c>
      <c r="AS159" s="17">
        <v>0</v>
      </c>
      <c r="AT159" s="17">
        <f t="shared" si="104"/>
        <v>0</v>
      </c>
      <c r="AU159" s="17">
        <f t="shared" si="105"/>
        <v>23</v>
      </c>
      <c r="AV159" s="17">
        <f t="shared" si="105"/>
        <v>2225641</v>
      </c>
      <c r="AW159" s="18">
        <v>0</v>
      </c>
      <c r="AX159" s="18">
        <f t="shared" si="106"/>
        <v>0</v>
      </c>
      <c r="AY159" s="18">
        <v>0</v>
      </c>
      <c r="AZ159" s="18">
        <f t="shared" si="107"/>
        <v>0</v>
      </c>
      <c r="BA159" s="18">
        <v>0</v>
      </c>
      <c r="BB159" s="18">
        <f t="shared" si="108"/>
        <v>0</v>
      </c>
      <c r="BC159" s="18">
        <v>0</v>
      </c>
      <c r="BD159" s="18">
        <f t="shared" si="109"/>
        <v>0</v>
      </c>
      <c r="BE159" s="18">
        <v>0</v>
      </c>
      <c r="BF159" s="18">
        <f t="shared" si="110"/>
        <v>0</v>
      </c>
      <c r="BG159" s="18">
        <v>0</v>
      </c>
      <c r="BH159" s="18">
        <f t="shared" si="111"/>
        <v>0</v>
      </c>
      <c r="BI159" s="18">
        <v>0</v>
      </c>
      <c r="BJ159" s="18">
        <f t="shared" si="112"/>
        <v>0</v>
      </c>
      <c r="BK159" s="18">
        <v>0</v>
      </c>
      <c r="BL159" s="18">
        <f t="shared" si="113"/>
        <v>0</v>
      </c>
      <c r="BM159" s="18">
        <v>0</v>
      </c>
      <c r="BN159" s="18">
        <f t="shared" si="114"/>
        <v>0</v>
      </c>
      <c r="BO159" s="18">
        <v>0</v>
      </c>
      <c r="BP159" s="18">
        <f t="shared" si="115"/>
        <v>0</v>
      </c>
      <c r="BQ159" s="18">
        <v>0</v>
      </c>
      <c r="BR159" s="18">
        <f t="shared" si="116"/>
        <v>0</v>
      </c>
      <c r="BS159" s="18">
        <v>0</v>
      </c>
      <c r="BT159" s="18">
        <f t="shared" si="117"/>
        <v>0</v>
      </c>
      <c r="BU159" s="18">
        <v>0</v>
      </c>
      <c r="BV159" s="18">
        <f t="shared" si="118"/>
        <v>0</v>
      </c>
      <c r="BW159" s="18">
        <v>0</v>
      </c>
      <c r="BX159" s="18">
        <f t="shared" si="119"/>
        <v>0</v>
      </c>
      <c r="BY159" s="18">
        <v>0</v>
      </c>
      <c r="BZ159" s="18">
        <f t="shared" si="120"/>
        <v>0</v>
      </c>
      <c r="CA159" s="18">
        <v>0</v>
      </c>
      <c r="CB159" s="18">
        <f t="shared" si="121"/>
        <v>0</v>
      </c>
      <c r="CC159" s="18">
        <v>0</v>
      </c>
      <c r="CD159" s="18">
        <f t="shared" si="122"/>
        <v>0</v>
      </c>
      <c r="CE159" s="17">
        <f t="shared" si="123"/>
        <v>0</v>
      </c>
      <c r="CF159" s="17">
        <f t="shared" si="123"/>
        <v>0</v>
      </c>
      <c r="CG159" s="17">
        <f t="shared" si="124"/>
        <v>23</v>
      </c>
      <c r="CH159" s="28">
        <f t="shared" si="124"/>
        <v>2225641</v>
      </c>
    </row>
    <row r="160" spans="1:86" x14ac:dyDescent="0.2">
      <c r="A160" s="66"/>
      <c r="B160" s="66"/>
      <c r="C160" s="67" t="s">
        <v>142</v>
      </c>
      <c r="D160" s="67"/>
      <c r="E160" s="19" t="s">
        <v>141</v>
      </c>
      <c r="F160" s="32">
        <f>ROUND(F159*1.15,0)</f>
        <v>93863</v>
      </c>
      <c r="G160" s="32">
        <f>ROUND(G159*1.15,0)</f>
        <v>111282</v>
      </c>
      <c r="H160" s="32">
        <f>ROUND(H159*1.15,0)</f>
        <v>148352</v>
      </c>
      <c r="I160" s="16">
        <v>0</v>
      </c>
      <c r="J160" s="17">
        <f t="shared" si="86"/>
        <v>0</v>
      </c>
      <c r="K160" s="16">
        <v>0</v>
      </c>
      <c r="L160" s="17">
        <f t="shared" si="87"/>
        <v>0</v>
      </c>
      <c r="M160" s="16">
        <v>0</v>
      </c>
      <c r="N160" s="17">
        <f t="shared" si="88"/>
        <v>0</v>
      </c>
      <c r="O160" s="16">
        <v>0</v>
      </c>
      <c r="P160" s="17">
        <f t="shared" si="89"/>
        <v>0</v>
      </c>
      <c r="Q160" s="16">
        <v>0</v>
      </c>
      <c r="R160" s="17">
        <f t="shared" si="90"/>
        <v>0</v>
      </c>
      <c r="S160" s="16">
        <v>0</v>
      </c>
      <c r="T160" s="17">
        <f t="shared" si="91"/>
        <v>0</v>
      </c>
      <c r="U160" s="16">
        <f t="shared" si="92"/>
        <v>0</v>
      </c>
      <c r="V160" s="17">
        <f t="shared" si="92"/>
        <v>0</v>
      </c>
      <c r="W160" s="16">
        <v>0</v>
      </c>
      <c r="X160" s="17">
        <f t="shared" si="93"/>
        <v>0</v>
      </c>
      <c r="Y160" s="17">
        <v>0</v>
      </c>
      <c r="Z160" s="17">
        <f t="shared" si="94"/>
        <v>0</v>
      </c>
      <c r="AA160" s="17">
        <v>0</v>
      </c>
      <c r="AB160" s="17">
        <f t="shared" si="95"/>
        <v>0</v>
      </c>
      <c r="AC160" s="17">
        <v>0</v>
      </c>
      <c r="AD160" s="17">
        <f t="shared" si="96"/>
        <v>0</v>
      </c>
      <c r="AE160" s="17">
        <v>0</v>
      </c>
      <c r="AF160" s="17">
        <f t="shared" si="97"/>
        <v>0</v>
      </c>
      <c r="AG160" s="17">
        <v>0</v>
      </c>
      <c r="AH160" s="17">
        <f t="shared" si="98"/>
        <v>0</v>
      </c>
      <c r="AI160" s="17">
        <v>0</v>
      </c>
      <c r="AJ160" s="17">
        <f t="shared" si="99"/>
        <v>0</v>
      </c>
      <c r="AK160" s="17">
        <v>0</v>
      </c>
      <c r="AL160" s="17">
        <f t="shared" si="100"/>
        <v>0</v>
      </c>
      <c r="AM160" s="17">
        <v>0</v>
      </c>
      <c r="AN160" s="17">
        <f t="shared" si="101"/>
        <v>0</v>
      </c>
      <c r="AO160" s="17">
        <v>0</v>
      </c>
      <c r="AP160" s="17">
        <f t="shared" si="102"/>
        <v>0</v>
      </c>
      <c r="AQ160" s="17">
        <v>0</v>
      </c>
      <c r="AR160" s="17">
        <f t="shared" si="103"/>
        <v>0</v>
      </c>
      <c r="AS160" s="17">
        <v>0</v>
      </c>
      <c r="AT160" s="17">
        <f t="shared" si="104"/>
        <v>0</v>
      </c>
      <c r="AU160" s="17">
        <f t="shared" si="105"/>
        <v>0</v>
      </c>
      <c r="AV160" s="17">
        <f t="shared" si="105"/>
        <v>0</v>
      </c>
      <c r="AW160" s="18">
        <v>0</v>
      </c>
      <c r="AX160" s="18">
        <f t="shared" si="106"/>
        <v>0</v>
      </c>
      <c r="AY160" s="18">
        <v>0</v>
      </c>
      <c r="AZ160" s="18">
        <f t="shared" si="107"/>
        <v>0</v>
      </c>
      <c r="BA160" s="18">
        <v>0</v>
      </c>
      <c r="BB160" s="18">
        <f t="shared" si="108"/>
        <v>0</v>
      </c>
      <c r="BC160" s="18">
        <v>0</v>
      </c>
      <c r="BD160" s="18">
        <f t="shared" si="109"/>
        <v>0</v>
      </c>
      <c r="BE160" s="18">
        <v>0</v>
      </c>
      <c r="BF160" s="18">
        <f t="shared" si="110"/>
        <v>0</v>
      </c>
      <c r="BG160" s="18">
        <v>0</v>
      </c>
      <c r="BH160" s="18">
        <f t="shared" si="111"/>
        <v>0</v>
      </c>
      <c r="BI160" s="18">
        <v>0</v>
      </c>
      <c r="BJ160" s="18">
        <f t="shared" si="112"/>
        <v>0</v>
      </c>
      <c r="BK160" s="18">
        <v>0</v>
      </c>
      <c r="BL160" s="18">
        <f t="shared" si="113"/>
        <v>0</v>
      </c>
      <c r="BM160" s="18">
        <v>0</v>
      </c>
      <c r="BN160" s="18">
        <f t="shared" si="114"/>
        <v>0</v>
      </c>
      <c r="BO160" s="18">
        <v>0</v>
      </c>
      <c r="BP160" s="18">
        <f t="shared" si="115"/>
        <v>0</v>
      </c>
      <c r="BQ160" s="18">
        <v>0</v>
      </c>
      <c r="BR160" s="18">
        <f t="shared" si="116"/>
        <v>0</v>
      </c>
      <c r="BS160" s="18">
        <v>0</v>
      </c>
      <c r="BT160" s="18">
        <f t="shared" si="117"/>
        <v>0</v>
      </c>
      <c r="BU160" s="18">
        <v>0</v>
      </c>
      <c r="BV160" s="18">
        <f t="shared" si="118"/>
        <v>0</v>
      </c>
      <c r="BW160" s="18">
        <v>0</v>
      </c>
      <c r="BX160" s="18">
        <f t="shared" si="119"/>
        <v>0</v>
      </c>
      <c r="BY160" s="18">
        <v>0</v>
      </c>
      <c r="BZ160" s="18">
        <f t="shared" si="120"/>
        <v>0</v>
      </c>
      <c r="CA160" s="18">
        <v>0</v>
      </c>
      <c r="CB160" s="18">
        <f t="shared" si="121"/>
        <v>0</v>
      </c>
      <c r="CC160" s="18">
        <v>0</v>
      </c>
      <c r="CD160" s="18">
        <f t="shared" si="122"/>
        <v>0</v>
      </c>
      <c r="CE160" s="17">
        <f t="shared" si="123"/>
        <v>0</v>
      </c>
      <c r="CF160" s="17">
        <f t="shared" si="123"/>
        <v>0</v>
      </c>
      <c r="CG160" s="17">
        <f t="shared" si="124"/>
        <v>0</v>
      </c>
      <c r="CH160" s="28">
        <f t="shared" si="124"/>
        <v>0</v>
      </c>
    </row>
    <row r="161" spans="1:86" x14ac:dyDescent="0.2">
      <c r="A161" s="66"/>
      <c r="B161" s="66"/>
      <c r="C161" s="66" t="s">
        <v>145</v>
      </c>
      <c r="D161" s="68" t="s">
        <v>140</v>
      </c>
      <c r="E161" s="68"/>
      <c r="F161" s="16"/>
      <c r="G161" s="16"/>
      <c r="H161" s="16"/>
      <c r="I161" s="16">
        <v>0</v>
      </c>
      <c r="J161" s="17">
        <f t="shared" si="86"/>
        <v>0</v>
      </c>
      <c r="K161" s="16">
        <v>0</v>
      </c>
      <c r="L161" s="17">
        <f t="shared" si="87"/>
        <v>0</v>
      </c>
      <c r="M161" s="16">
        <v>0</v>
      </c>
      <c r="N161" s="17">
        <f t="shared" si="88"/>
        <v>0</v>
      </c>
      <c r="O161" s="16">
        <v>0</v>
      </c>
      <c r="P161" s="17">
        <f t="shared" si="89"/>
        <v>0</v>
      </c>
      <c r="Q161" s="16">
        <v>0</v>
      </c>
      <c r="R161" s="17">
        <f t="shared" si="90"/>
        <v>0</v>
      </c>
      <c r="S161" s="16">
        <v>0</v>
      </c>
      <c r="T161" s="17">
        <f t="shared" si="91"/>
        <v>0</v>
      </c>
      <c r="U161" s="16">
        <f t="shared" si="92"/>
        <v>0</v>
      </c>
      <c r="V161" s="17">
        <f t="shared" si="92"/>
        <v>0</v>
      </c>
      <c r="W161" s="16">
        <v>0</v>
      </c>
      <c r="X161" s="17">
        <f t="shared" si="93"/>
        <v>0</v>
      </c>
      <c r="Y161" s="17">
        <v>0</v>
      </c>
      <c r="Z161" s="17">
        <f t="shared" si="94"/>
        <v>0</v>
      </c>
      <c r="AA161" s="17">
        <v>0</v>
      </c>
      <c r="AB161" s="17">
        <f t="shared" si="95"/>
        <v>0</v>
      </c>
      <c r="AC161" s="17">
        <v>0</v>
      </c>
      <c r="AD161" s="17">
        <f t="shared" si="96"/>
        <v>0</v>
      </c>
      <c r="AE161" s="17">
        <v>3</v>
      </c>
      <c r="AF161" s="17">
        <f t="shared" si="97"/>
        <v>0</v>
      </c>
      <c r="AG161" s="17">
        <v>0</v>
      </c>
      <c r="AH161" s="17">
        <f t="shared" si="98"/>
        <v>0</v>
      </c>
      <c r="AI161" s="17">
        <v>0</v>
      </c>
      <c r="AJ161" s="17">
        <f t="shared" si="99"/>
        <v>0</v>
      </c>
      <c r="AK161" s="17">
        <v>0</v>
      </c>
      <c r="AL161" s="17">
        <f t="shared" si="100"/>
        <v>0</v>
      </c>
      <c r="AM161" s="17">
        <v>0</v>
      </c>
      <c r="AN161" s="17">
        <f t="shared" si="101"/>
        <v>0</v>
      </c>
      <c r="AO161" s="17">
        <v>0</v>
      </c>
      <c r="AP161" s="17">
        <f t="shared" si="102"/>
        <v>0</v>
      </c>
      <c r="AQ161" s="17">
        <v>0</v>
      </c>
      <c r="AR161" s="17">
        <f t="shared" si="103"/>
        <v>0</v>
      </c>
      <c r="AS161" s="17">
        <v>0</v>
      </c>
      <c r="AT161" s="17">
        <f t="shared" si="104"/>
        <v>0</v>
      </c>
      <c r="AU161" s="17">
        <f t="shared" si="105"/>
        <v>3</v>
      </c>
      <c r="AV161" s="17">
        <f t="shared" si="105"/>
        <v>0</v>
      </c>
      <c r="AW161" s="18">
        <v>0</v>
      </c>
      <c r="AX161" s="18">
        <f t="shared" si="106"/>
        <v>0</v>
      </c>
      <c r="AY161" s="18">
        <v>0</v>
      </c>
      <c r="AZ161" s="18">
        <f t="shared" si="107"/>
        <v>0</v>
      </c>
      <c r="BA161" s="18">
        <v>0</v>
      </c>
      <c r="BB161" s="18">
        <f t="shared" si="108"/>
        <v>0</v>
      </c>
      <c r="BC161" s="18">
        <v>0</v>
      </c>
      <c r="BD161" s="18">
        <f t="shared" si="109"/>
        <v>0</v>
      </c>
      <c r="BE161" s="18">
        <v>0</v>
      </c>
      <c r="BF161" s="18">
        <f t="shared" si="110"/>
        <v>0</v>
      </c>
      <c r="BG161" s="18">
        <v>0</v>
      </c>
      <c r="BH161" s="18">
        <f t="shared" si="111"/>
        <v>0</v>
      </c>
      <c r="BI161" s="18">
        <v>0</v>
      </c>
      <c r="BJ161" s="18">
        <f t="shared" si="112"/>
        <v>0</v>
      </c>
      <c r="BK161" s="18">
        <v>0</v>
      </c>
      <c r="BL161" s="18">
        <f t="shared" si="113"/>
        <v>0</v>
      </c>
      <c r="BM161" s="18">
        <v>0</v>
      </c>
      <c r="BN161" s="18">
        <f t="shared" si="114"/>
        <v>0</v>
      </c>
      <c r="BO161" s="18">
        <v>0</v>
      </c>
      <c r="BP161" s="18">
        <f t="shared" si="115"/>
        <v>0</v>
      </c>
      <c r="BQ161" s="18">
        <v>0</v>
      </c>
      <c r="BR161" s="18">
        <f t="shared" si="116"/>
        <v>0</v>
      </c>
      <c r="BS161" s="18">
        <v>0</v>
      </c>
      <c r="BT161" s="18">
        <f t="shared" si="117"/>
        <v>0</v>
      </c>
      <c r="BU161" s="18">
        <v>0</v>
      </c>
      <c r="BV161" s="18">
        <f t="shared" si="118"/>
        <v>0</v>
      </c>
      <c r="BW161" s="18">
        <v>0</v>
      </c>
      <c r="BX161" s="18">
        <f t="shared" si="119"/>
        <v>0</v>
      </c>
      <c r="BY161" s="18">
        <v>0</v>
      </c>
      <c r="BZ161" s="18">
        <f t="shared" si="120"/>
        <v>0</v>
      </c>
      <c r="CA161" s="18">
        <v>0</v>
      </c>
      <c r="CB161" s="18">
        <f t="shared" si="121"/>
        <v>0</v>
      </c>
      <c r="CC161" s="18">
        <v>0</v>
      </c>
      <c r="CD161" s="18">
        <f t="shared" si="122"/>
        <v>0</v>
      </c>
      <c r="CE161" s="17">
        <f t="shared" si="123"/>
        <v>0</v>
      </c>
      <c r="CF161" s="17">
        <f t="shared" si="123"/>
        <v>0</v>
      </c>
      <c r="CG161" s="17">
        <f t="shared" si="124"/>
        <v>3</v>
      </c>
      <c r="CH161" s="28">
        <f t="shared" si="124"/>
        <v>0</v>
      </c>
    </row>
    <row r="162" spans="1:86" ht="25.5" x14ac:dyDescent="0.2">
      <c r="A162" s="66"/>
      <c r="B162" s="66"/>
      <c r="C162" s="66"/>
      <c r="D162" s="20" t="s">
        <v>146</v>
      </c>
      <c r="E162" s="21" t="s">
        <v>141</v>
      </c>
      <c r="F162" s="32">
        <v>142886</v>
      </c>
      <c r="G162" s="32">
        <v>174865</v>
      </c>
      <c r="H162" s="32">
        <v>179282</v>
      </c>
      <c r="I162" s="16">
        <v>0</v>
      </c>
      <c r="J162" s="17">
        <f t="shared" si="86"/>
        <v>0</v>
      </c>
      <c r="K162" s="16">
        <v>0</v>
      </c>
      <c r="L162" s="17">
        <f t="shared" si="87"/>
        <v>0</v>
      </c>
      <c r="M162" s="16">
        <v>0</v>
      </c>
      <c r="N162" s="17">
        <f t="shared" si="88"/>
        <v>0</v>
      </c>
      <c r="O162" s="16">
        <v>0</v>
      </c>
      <c r="P162" s="17">
        <f t="shared" si="89"/>
        <v>0</v>
      </c>
      <c r="Q162" s="16">
        <v>0</v>
      </c>
      <c r="R162" s="17">
        <f t="shared" si="90"/>
        <v>0</v>
      </c>
      <c r="S162" s="16">
        <v>0</v>
      </c>
      <c r="T162" s="17">
        <f t="shared" si="91"/>
        <v>0</v>
      </c>
      <c r="U162" s="16">
        <f t="shared" si="92"/>
        <v>0</v>
      </c>
      <c r="V162" s="17">
        <f t="shared" si="92"/>
        <v>0</v>
      </c>
      <c r="W162" s="16">
        <v>0</v>
      </c>
      <c r="X162" s="17">
        <f t="shared" si="93"/>
        <v>0</v>
      </c>
      <c r="Y162" s="17">
        <v>0</v>
      </c>
      <c r="Z162" s="17">
        <f t="shared" si="94"/>
        <v>0</v>
      </c>
      <c r="AA162" s="17">
        <v>0</v>
      </c>
      <c r="AB162" s="17">
        <f t="shared" si="95"/>
        <v>0</v>
      </c>
      <c r="AC162" s="17">
        <v>0</v>
      </c>
      <c r="AD162" s="17">
        <f t="shared" si="96"/>
        <v>0</v>
      </c>
      <c r="AE162" s="17">
        <v>3</v>
      </c>
      <c r="AF162" s="17">
        <f t="shared" si="97"/>
        <v>524595</v>
      </c>
      <c r="AG162" s="17">
        <v>0</v>
      </c>
      <c r="AH162" s="17">
        <f t="shared" si="98"/>
        <v>0</v>
      </c>
      <c r="AI162" s="17">
        <v>0</v>
      </c>
      <c r="AJ162" s="17">
        <f t="shared" si="99"/>
        <v>0</v>
      </c>
      <c r="AK162" s="17">
        <v>0</v>
      </c>
      <c r="AL162" s="17">
        <f t="shared" si="100"/>
        <v>0</v>
      </c>
      <c r="AM162" s="17">
        <v>0</v>
      </c>
      <c r="AN162" s="17">
        <f t="shared" si="101"/>
        <v>0</v>
      </c>
      <c r="AO162" s="17">
        <v>0</v>
      </c>
      <c r="AP162" s="17">
        <f t="shared" si="102"/>
        <v>0</v>
      </c>
      <c r="AQ162" s="17">
        <v>0</v>
      </c>
      <c r="AR162" s="17">
        <f t="shared" si="103"/>
        <v>0</v>
      </c>
      <c r="AS162" s="17">
        <v>0</v>
      </c>
      <c r="AT162" s="17">
        <f t="shared" si="104"/>
        <v>0</v>
      </c>
      <c r="AU162" s="17">
        <f t="shared" si="105"/>
        <v>3</v>
      </c>
      <c r="AV162" s="17">
        <f t="shared" si="105"/>
        <v>524595</v>
      </c>
      <c r="AW162" s="18">
        <v>0</v>
      </c>
      <c r="AX162" s="18">
        <f t="shared" si="106"/>
        <v>0</v>
      </c>
      <c r="AY162" s="18">
        <v>0</v>
      </c>
      <c r="AZ162" s="18">
        <f t="shared" si="107"/>
        <v>0</v>
      </c>
      <c r="BA162" s="18">
        <v>0</v>
      </c>
      <c r="BB162" s="18">
        <f t="shared" si="108"/>
        <v>0</v>
      </c>
      <c r="BC162" s="18">
        <v>0</v>
      </c>
      <c r="BD162" s="18">
        <f t="shared" si="109"/>
        <v>0</v>
      </c>
      <c r="BE162" s="18">
        <v>0</v>
      </c>
      <c r="BF162" s="18">
        <f t="shared" si="110"/>
        <v>0</v>
      </c>
      <c r="BG162" s="18">
        <v>0</v>
      </c>
      <c r="BH162" s="18">
        <f t="shared" si="111"/>
        <v>0</v>
      </c>
      <c r="BI162" s="18">
        <v>0</v>
      </c>
      <c r="BJ162" s="18">
        <f t="shared" si="112"/>
        <v>0</v>
      </c>
      <c r="BK162" s="18">
        <v>0</v>
      </c>
      <c r="BL162" s="18">
        <f t="shared" si="113"/>
        <v>0</v>
      </c>
      <c r="BM162" s="18">
        <v>0</v>
      </c>
      <c r="BN162" s="18">
        <f t="shared" si="114"/>
        <v>0</v>
      </c>
      <c r="BO162" s="18">
        <v>0</v>
      </c>
      <c r="BP162" s="18">
        <f t="shared" si="115"/>
        <v>0</v>
      </c>
      <c r="BQ162" s="18">
        <v>0</v>
      </c>
      <c r="BR162" s="18">
        <f t="shared" si="116"/>
        <v>0</v>
      </c>
      <c r="BS162" s="18">
        <v>0</v>
      </c>
      <c r="BT162" s="18">
        <f t="shared" si="117"/>
        <v>0</v>
      </c>
      <c r="BU162" s="18">
        <v>0</v>
      </c>
      <c r="BV162" s="18">
        <f t="shared" si="118"/>
        <v>0</v>
      </c>
      <c r="BW162" s="18">
        <v>0</v>
      </c>
      <c r="BX162" s="18">
        <f t="shared" si="119"/>
        <v>0</v>
      </c>
      <c r="BY162" s="18">
        <v>0</v>
      </c>
      <c r="BZ162" s="18">
        <f t="shared" si="120"/>
        <v>0</v>
      </c>
      <c r="CA162" s="18">
        <v>0</v>
      </c>
      <c r="CB162" s="18">
        <f t="shared" si="121"/>
        <v>0</v>
      </c>
      <c r="CC162" s="18">
        <v>0</v>
      </c>
      <c r="CD162" s="18">
        <f t="shared" si="122"/>
        <v>0</v>
      </c>
      <c r="CE162" s="17">
        <f t="shared" si="123"/>
        <v>0</v>
      </c>
      <c r="CF162" s="17">
        <f t="shared" si="123"/>
        <v>0</v>
      </c>
      <c r="CG162" s="17">
        <f t="shared" si="124"/>
        <v>3</v>
      </c>
      <c r="CH162" s="28">
        <f t="shared" si="124"/>
        <v>524595</v>
      </c>
    </row>
    <row r="163" spans="1:86" ht="38.25" x14ac:dyDescent="0.2">
      <c r="A163" s="66"/>
      <c r="B163" s="66"/>
      <c r="C163" s="66"/>
      <c r="D163" s="20" t="s">
        <v>147</v>
      </c>
      <c r="E163" s="21" t="s">
        <v>141</v>
      </c>
      <c r="F163" s="32">
        <v>151396</v>
      </c>
      <c r="G163" s="32">
        <v>185505</v>
      </c>
      <c r="H163" s="32">
        <v>189920</v>
      </c>
      <c r="I163" s="16">
        <v>0</v>
      </c>
      <c r="J163" s="17">
        <f t="shared" si="86"/>
        <v>0</v>
      </c>
      <c r="K163" s="16">
        <v>0</v>
      </c>
      <c r="L163" s="17">
        <f t="shared" si="87"/>
        <v>0</v>
      </c>
      <c r="M163" s="16">
        <v>0</v>
      </c>
      <c r="N163" s="17">
        <f t="shared" si="88"/>
        <v>0</v>
      </c>
      <c r="O163" s="16">
        <v>0</v>
      </c>
      <c r="P163" s="17">
        <f t="shared" si="89"/>
        <v>0</v>
      </c>
      <c r="Q163" s="16">
        <v>0</v>
      </c>
      <c r="R163" s="17">
        <f t="shared" si="90"/>
        <v>0</v>
      </c>
      <c r="S163" s="16">
        <v>0</v>
      </c>
      <c r="T163" s="17">
        <f t="shared" si="91"/>
        <v>0</v>
      </c>
      <c r="U163" s="16">
        <f t="shared" si="92"/>
        <v>0</v>
      </c>
      <c r="V163" s="17">
        <f t="shared" si="92"/>
        <v>0</v>
      </c>
      <c r="W163" s="16">
        <v>0</v>
      </c>
      <c r="X163" s="17">
        <f t="shared" si="93"/>
        <v>0</v>
      </c>
      <c r="Y163" s="17">
        <v>0</v>
      </c>
      <c r="Z163" s="17">
        <f t="shared" si="94"/>
        <v>0</v>
      </c>
      <c r="AA163" s="17">
        <v>0</v>
      </c>
      <c r="AB163" s="17">
        <f t="shared" si="95"/>
        <v>0</v>
      </c>
      <c r="AC163" s="17">
        <v>0</v>
      </c>
      <c r="AD163" s="17">
        <f t="shared" si="96"/>
        <v>0</v>
      </c>
      <c r="AE163" s="17">
        <v>20</v>
      </c>
      <c r="AF163" s="17">
        <f t="shared" si="97"/>
        <v>3710100</v>
      </c>
      <c r="AG163" s="17">
        <v>0</v>
      </c>
      <c r="AH163" s="17">
        <f t="shared" si="98"/>
        <v>0</v>
      </c>
      <c r="AI163" s="17">
        <v>0</v>
      </c>
      <c r="AJ163" s="17">
        <f t="shared" si="99"/>
        <v>0</v>
      </c>
      <c r="AK163" s="17">
        <v>0</v>
      </c>
      <c r="AL163" s="17">
        <f t="shared" si="100"/>
        <v>0</v>
      </c>
      <c r="AM163" s="17">
        <v>0</v>
      </c>
      <c r="AN163" s="17">
        <f t="shared" si="101"/>
        <v>0</v>
      </c>
      <c r="AO163" s="17">
        <v>0</v>
      </c>
      <c r="AP163" s="17">
        <f t="shared" si="102"/>
        <v>0</v>
      </c>
      <c r="AQ163" s="17">
        <v>0</v>
      </c>
      <c r="AR163" s="17">
        <f t="shared" si="103"/>
        <v>0</v>
      </c>
      <c r="AS163" s="17">
        <v>0</v>
      </c>
      <c r="AT163" s="17">
        <f t="shared" si="104"/>
        <v>0</v>
      </c>
      <c r="AU163" s="17">
        <f t="shared" si="105"/>
        <v>20</v>
      </c>
      <c r="AV163" s="17">
        <f t="shared" si="105"/>
        <v>3710100</v>
      </c>
      <c r="AW163" s="18">
        <v>0</v>
      </c>
      <c r="AX163" s="18">
        <f t="shared" si="106"/>
        <v>0</v>
      </c>
      <c r="AY163" s="18">
        <v>0</v>
      </c>
      <c r="AZ163" s="18">
        <f t="shared" si="107"/>
        <v>0</v>
      </c>
      <c r="BA163" s="18">
        <v>0</v>
      </c>
      <c r="BB163" s="18">
        <f t="shared" si="108"/>
        <v>0</v>
      </c>
      <c r="BC163" s="18">
        <v>0</v>
      </c>
      <c r="BD163" s="18">
        <f t="shared" si="109"/>
        <v>0</v>
      </c>
      <c r="BE163" s="18">
        <v>0</v>
      </c>
      <c r="BF163" s="18">
        <f t="shared" si="110"/>
        <v>0</v>
      </c>
      <c r="BG163" s="18">
        <v>0</v>
      </c>
      <c r="BH163" s="18">
        <f t="shared" si="111"/>
        <v>0</v>
      </c>
      <c r="BI163" s="18">
        <v>0</v>
      </c>
      <c r="BJ163" s="18">
        <f t="shared" si="112"/>
        <v>0</v>
      </c>
      <c r="BK163" s="18">
        <v>0</v>
      </c>
      <c r="BL163" s="18">
        <f t="shared" si="113"/>
        <v>0</v>
      </c>
      <c r="BM163" s="18">
        <v>0</v>
      </c>
      <c r="BN163" s="18">
        <f t="shared" si="114"/>
        <v>0</v>
      </c>
      <c r="BO163" s="18">
        <v>0</v>
      </c>
      <c r="BP163" s="18">
        <f t="shared" si="115"/>
        <v>0</v>
      </c>
      <c r="BQ163" s="18">
        <v>0</v>
      </c>
      <c r="BR163" s="18">
        <f t="shared" si="116"/>
        <v>0</v>
      </c>
      <c r="BS163" s="18">
        <v>0</v>
      </c>
      <c r="BT163" s="18">
        <f t="shared" si="117"/>
        <v>0</v>
      </c>
      <c r="BU163" s="18">
        <v>0</v>
      </c>
      <c r="BV163" s="18">
        <f t="shared" si="118"/>
        <v>0</v>
      </c>
      <c r="BW163" s="18">
        <v>0</v>
      </c>
      <c r="BX163" s="18">
        <f t="shared" si="119"/>
        <v>0</v>
      </c>
      <c r="BY163" s="18">
        <v>0</v>
      </c>
      <c r="BZ163" s="18">
        <f t="shared" si="120"/>
        <v>0</v>
      </c>
      <c r="CA163" s="18">
        <v>0</v>
      </c>
      <c r="CB163" s="18">
        <f t="shared" si="121"/>
        <v>0</v>
      </c>
      <c r="CC163" s="18">
        <v>0</v>
      </c>
      <c r="CD163" s="18">
        <f t="shared" si="122"/>
        <v>0</v>
      </c>
      <c r="CE163" s="17">
        <f t="shared" si="123"/>
        <v>0</v>
      </c>
      <c r="CF163" s="17">
        <f t="shared" si="123"/>
        <v>0</v>
      </c>
      <c r="CG163" s="17">
        <f t="shared" si="124"/>
        <v>20</v>
      </c>
      <c r="CH163" s="28">
        <f t="shared" si="124"/>
        <v>3710100</v>
      </c>
    </row>
    <row r="164" spans="1:86" ht="51" x14ac:dyDescent="0.2">
      <c r="A164" s="66"/>
      <c r="B164" s="66"/>
      <c r="C164" s="66"/>
      <c r="D164" s="20" t="s">
        <v>148</v>
      </c>
      <c r="E164" s="21" t="s">
        <v>141</v>
      </c>
      <c r="F164" s="32">
        <v>185369</v>
      </c>
      <c r="G164" s="32">
        <v>227945</v>
      </c>
      <c r="H164" s="32">
        <v>232382</v>
      </c>
      <c r="I164" s="16">
        <v>0</v>
      </c>
      <c r="J164" s="17">
        <f t="shared" si="86"/>
        <v>0</v>
      </c>
      <c r="K164" s="16">
        <v>0</v>
      </c>
      <c r="L164" s="17">
        <f t="shared" si="87"/>
        <v>0</v>
      </c>
      <c r="M164" s="16">
        <v>0</v>
      </c>
      <c r="N164" s="17">
        <f t="shared" si="88"/>
        <v>0</v>
      </c>
      <c r="O164" s="16">
        <v>0</v>
      </c>
      <c r="P164" s="17">
        <f t="shared" si="89"/>
        <v>0</v>
      </c>
      <c r="Q164" s="16">
        <v>0</v>
      </c>
      <c r="R164" s="17">
        <f t="shared" si="90"/>
        <v>0</v>
      </c>
      <c r="S164" s="16">
        <v>0</v>
      </c>
      <c r="T164" s="17">
        <f t="shared" si="91"/>
        <v>0</v>
      </c>
      <c r="U164" s="16">
        <f t="shared" si="92"/>
        <v>0</v>
      </c>
      <c r="V164" s="17">
        <f t="shared" si="92"/>
        <v>0</v>
      </c>
      <c r="W164" s="16">
        <v>0</v>
      </c>
      <c r="X164" s="17">
        <f t="shared" si="93"/>
        <v>0</v>
      </c>
      <c r="Y164" s="17">
        <v>0</v>
      </c>
      <c r="Z164" s="17">
        <f t="shared" si="94"/>
        <v>0</v>
      </c>
      <c r="AA164" s="17">
        <v>0</v>
      </c>
      <c r="AB164" s="17">
        <f t="shared" si="95"/>
        <v>0</v>
      </c>
      <c r="AC164" s="17">
        <v>0</v>
      </c>
      <c r="AD164" s="17">
        <f t="shared" si="96"/>
        <v>0</v>
      </c>
      <c r="AE164" s="17">
        <v>5</v>
      </c>
      <c r="AF164" s="17">
        <f t="shared" si="97"/>
        <v>1139725</v>
      </c>
      <c r="AG164" s="17">
        <v>0</v>
      </c>
      <c r="AH164" s="17">
        <f t="shared" si="98"/>
        <v>0</v>
      </c>
      <c r="AI164" s="17">
        <v>0</v>
      </c>
      <c r="AJ164" s="17">
        <f t="shared" si="99"/>
        <v>0</v>
      </c>
      <c r="AK164" s="17">
        <v>0</v>
      </c>
      <c r="AL164" s="17">
        <f t="shared" si="100"/>
        <v>0</v>
      </c>
      <c r="AM164" s="17">
        <v>0</v>
      </c>
      <c r="AN164" s="17">
        <f t="shared" si="101"/>
        <v>0</v>
      </c>
      <c r="AO164" s="17">
        <v>0</v>
      </c>
      <c r="AP164" s="17">
        <f t="shared" si="102"/>
        <v>0</v>
      </c>
      <c r="AQ164" s="17">
        <v>0</v>
      </c>
      <c r="AR164" s="17">
        <f t="shared" si="103"/>
        <v>0</v>
      </c>
      <c r="AS164" s="17">
        <v>0</v>
      </c>
      <c r="AT164" s="17">
        <f t="shared" si="104"/>
        <v>0</v>
      </c>
      <c r="AU164" s="17">
        <f t="shared" si="105"/>
        <v>5</v>
      </c>
      <c r="AV164" s="17">
        <f t="shared" si="105"/>
        <v>1139725</v>
      </c>
      <c r="AW164" s="18">
        <v>0</v>
      </c>
      <c r="AX164" s="18">
        <f t="shared" si="106"/>
        <v>0</v>
      </c>
      <c r="AY164" s="18">
        <v>0</v>
      </c>
      <c r="AZ164" s="18">
        <f t="shared" si="107"/>
        <v>0</v>
      </c>
      <c r="BA164" s="18">
        <v>0</v>
      </c>
      <c r="BB164" s="18">
        <f t="shared" si="108"/>
        <v>0</v>
      </c>
      <c r="BC164" s="18">
        <v>0</v>
      </c>
      <c r="BD164" s="18">
        <f t="shared" si="109"/>
        <v>0</v>
      </c>
      <c r="BE164" s="18">
        <v>0</v>
      </c>
      <c r="BF164" s="18">
        <f t="shared" si="110"/>
        <v>0</v>
      </c>
      <c r="BG164" s="18">
        <v>0</v>
      </c>
      <c r="BH164" s="18">
        <f t="shared" si="111"/>
        <v>0</v>
      </c>
      <c r="BI164" s="18">
        <v>0</v>
      </c>
      <c r="BJ164" s="18">
        <f t="shared" si="112"/>
        <v>0</v>
      </c>
      <c r="BK164" s="18">
        <v>0</v>
      </c>
      <c r="BL164" s="18">
        <f t="shared" si="113"/>
        <v>0</v>
      </c>
      <c r="BM164" s="18">
        <v>0</v>
      </c>
      <c r="BN164" s="18">
        <f t="shared" si="114"/>
        <v>0</v>
      </c>
      <c r="BO164" s="18">
        <v>0</v>
      </c>
      <c r="BP164" s="18">
        <f t="shared" si="115"/>
        <v>0</v>
      </c>
      <c r="BQ164" s="18">
        <v>0</v>
      </c>
      <c r="BR164" s="18">
        <f t="shared" si="116"/>
        <v>0</v>
      </c>
      <c r="BS164" s="18">
        <v>0</v>
      </c>
      <c r="BT164" s="18">
        <f t="shared" si="117"/>
        <v>0</v>
      </c>
      <c r="BU164" s="18">
        <v>0</v>
      </c>
      <c r="BV164" s="18">
        <f t="shared" si="118"/>
        <v>0</v>
      </c>
      <c r="BW164" s="18">
        <v>0</v>
      </c>
      <c r="BX164" s="18">
        <f t="shared" si="119"/>
        <v>0</v>
      </c>
      <c r="BY164" s="18">
        <v>0</v>
      </c>
      <c r="BZ164" s="18">
        <f t="shared" si="120"/>
        <v>0</v>
      </c>
      <c r="CA164" s="18">
        <v>0</v>
      </c>
      <c r="CB164" s="18">
        <f t="shared" si="121"/>
        <v>0</v>
      </c>
      <c r="CC164" s="18">
        <v>0</v>
      </c>
      <c r="CD164" s="18">
        <f t="shared" si="122"/>
        <v>0</v>
      </c>
      <c r="CE164" s="17">
        <f t="shared" si="123"/>
        <v>0</v>
      </c>
      <c r="CF164" s="17">
        <f t="shared" si="123"/>
        <v>0</v>
      </c>
      <c r="CG164" s="17">
        <f t="shared" si="124"/>
        <v>5</v>
      </c>
      <c r="CH164" s="28">
        <f t="shared" si="124"/>
        <v>1139725</v>
      </c>
    </row>
    <row r="165" spans="1:86" x14ac:dyDescent="0.2">
      <c r="A165" s="66"/>
      <c r="B165" s="66"/>
      <c r="C165" s="66"/>
      <c r="D165" s="20" t="s">
        <v>149</v>
      </c>
      <c r="E165" s="21" t="s">
        <v>141</v>
      </c>
      <c r="F165" s="32">
        <v>287310</v>
      </c>
      <c r="G165" s="32">
        <v>355417</v>
      </c>
      <c r="H165" s="32">
        <v>359771</v>
      </c>
      <c r="I165" s="16">
        <v>0</v>
      </c>
      <c r="J165" s="17">
        <f t="shared" si="86"/>
        <v>0</v>
      </c>
      <c r="K165" s="16">
        <v>0</v>
      </c>
      <c r="L165" s="17">
        <f t="shared" si="87"/>
        <v>0</v>
      </c>
      <c r="M165" s="16">
        <v>0</v>
      </c>
      <c r="N165" s="17">
        <f t="shared" si="88"/>
        <v>0</v>
      </c>
      <c r="O165" s="16">
        <v>0</v>
      </c>
      <c r="P165" s="17">
        <f t="shared" si="89"/>
        <v>0</v>
      </c>
      <c r="Q165" s="16">
        <v>0</v>
      </c>
      <c r="R165" s="17">
        <f t="shared" si="90"/>
        <v>0</v>
      </c>
      <c r="S165" s="16">
        <v>0</v>
      </c>
      <c r="T165" s="17">
        <f t="shared" si="91"/>
        <v>0</v>
      </c>
      <c r="U165" s="16">
        <f t="shared" si="92"/>
        <v>0</v>
      </c>
      <c r="V165" s="17">
        <f t="shared" si="92"/>
        <v>0</v>
      </c>
      <c r="W165" s="16">
        <v>0</v>
      </c>
      <c r="X165" s="17">
        <f t="shared" si="93"/>
        <v>0</v>
      </c>
      <c r="Y165" s="17">
        <v>0</v>
      </c>
      <c r="Z165" s="17">
        <f t="shared" si="94"/>
        <v>0</v>
      </c>
      <c r="AA165" s="17">
        <v>0</v>
      </c>
      <c r="AB165" s="17">
        <f t="shared" si="95"/>
        <v>0</v>
      </c>
      <c r="AC165" s="17">
        <v>0</v>
      </c>
      <c r="AD165" s="17">
        <f t="shared" si="96"/>
        <v>0</v>
      </c>
      <c r="AE165" s="17">
        <v>2</v>
      </c>
      <c r="AF165" s="17">
        <f t="shared" si="97"/>
        <v>710834</v>
      </c>
      <c r="AG165" s="17">
        <v>0</v>
      </c>
      <c r="AH165" s="17">
        <f t="shared" si="98"/>
        <v>0</v>
      </c>
      <c r="AI165" s="17">
        <v>0</v>
      </c>
      <c r="AJ165" s="17">
        <f t="shared" si="99"/>
        <v>0</v>
      </c>
      <c r="AK165" s="17">
        <v>0</v>
      </c>
      <c r="AL165" s="17">
        <f t="shared" si="100"/>
        <v>0</v>
      </c>
      <c r="AM165" s="17">
        <v>0</v>
      </c>
      <c r="AN165" s="17">
        <f t="shared" si="101"/>
        <v>0</v>
      </c>
      <c r="AO165" s="17">
        <v>0</v>
      </c>
      <c r="AP165" s="17">
        <f t="shared" si="102"/>
        <v>0</v>
      </c>
      <c r="AQ165" s="17">
        <v>0</v>
      </c>
      <c r="AR165" s="17">
        <f t="shared" si="103"/>
        <v>0</v>
      </c>
      <c r="AS165" s="17">
        <v>0</v>
      </c>
      <c r="AT165" s="17">
        <f t="shared" si="104"/>
        <v>0</v>
      </c>
      <c r="AU165" s="17">
        <f t="shared" si="105"/>
        <v>2</v>
      </c>
      <c r="AV165" s="17">
        <f t="shared" si="105"/>
        <v>710834</v>
      </c>
      <c r="AW165" s="18">
        <v>0</v>
      </c>
      <c r="AX165" s="18">
        <f t="shared" si="106"/>
        <v>0</v>
      </c>
      <c r="AY165" s="18">
        <v>0</v>
      </c>
      <c r="AZ165" s="18">
        <f t="shared" si="107"/>
        <v>0</v>
      </c>
      <c r="BA165" s="18">
        <v>0</v>
      </c>
      <c r="BB165" s="18">
        <f t="shared" si="108"/>
        <v>0</v>
      </c>
      <c r="BC165" s="18">
        <v>0</v>
      </c>
      <c r="BD165" s="18">
        <f t="shared" si="109"/>
        <v>0</v>
      </c>
      <c r="BE165" s="18">
        <v>0</v>
      </c>
      <c r="BF165" s="18">
        <f t="shared" si="110"/>
        <v>0</v>
      </c>
      <c r="BG165" s="18">
        <v>0</v>
      </c>
      <c r="BH165" s="18">
        <f t="shared" si="111"/>
        <v>0</v>
      </c>
      <c r="BI165" s="18">
        <v>0</v>
      </c>
      <c r="BJ165" s="18">
        <f t="shared" si="112"/>
        <v>0</v>
      </c>
      <c r="BK165" s="18">
        <v>0</v>
      </c>
      <c r="BL165" s="18">
        <f t="shared" si="113"/>
        <v>0</v>
      </c>
      <c r="BM165" s="18">
        <v>0</v>
      </c>
      <c r="BN165" s="18">
        <f t="shared" si="114"/>
        <v>0</v>
      </c>
      <c r="BO165" s="18">
        <v>0</v>
      </c>
      <c r="BP165" s="18">
        <f t="shared" si="115"/>
        <v>0</v>
      </c>
      <c r="BQ165" s="18">
        <v>0</v>
      </c>
      <c r="BR165" s="18">
        <f t="shared" si="116"/>
        <v>0</v>
      </c>
      <c r="BS165" s="18">
        <v>0</v>
      </c>
      <c r="BT165" s="18">
        <f t="shared" si="117"/>
        <v>0</v>
      </c>
      <c r="BU165" s="18">
        <v>0</v>
      </c>
      <c r="BV165" s="18">
        <f t="shared" si="118"/>
        <v>0</v>
      </c>
      <c r="BW165" s="18">
        <v>0</v>
      </c>
      <c r="BX165" s="18">
        <f t="shared" si="119"/>
        <v>0</v>
      </c>
      <c r="BY165" s="18">
        <v>0</v>
      </c>
      <c r="BZ165" s="18">
        <f t="shared" si="120"/>
        <v>0</v>
      </c>
      <c r="CA165" s="18">
        <v>0</v>
      </c>
      <c r="CB165" s="18">
        <f t="shared" si="121"/>
        <v>0</v>
      </c>
      <c r="CC165" s="18">
        <v>0</v>
      </c>
      <c r="CD165" s="18">
        <f t="shared" si="122"/>
        <v>0</v>
      </c>
      <c r="CE165" s="17">
        <f t="shared" si="123"/>
        <v>0</v>
      </c>
      <c r="CF165" s="17">
        <f t="shared" si="123"/>
        <v>0</v>
      </c>
      <c r="CG165" s="17">
        <f t="shared" si="124"/>
        <v>2</v>
      </c>
      <c r="CH165" s="28">
        <f t="shared" si="124"/>
        <v>710834</v>
      </c>
    </row>
    <row r="166" spans="1:86" x14ac:dyDescent="0.2">
      <c r="A166" s="66"/>
      <c r="B166" s="66"/>
      <c r="C166" s="66"/>
      <c r="D166" s="20" t="s">
        <v>150</v>
      </c>
      <c r="E166" s="21" t="s">
        <v>141</v>
      </c>
      <c r="F166" s="32">
        <v>121457</v>
      </c>
      <c r="G166" s="32">
        <v>144577</v>
      </c>
      <c r="H166" s="32">
        <v>192736</v>
      </c>
      <c r="I166" s="16">
        <v>0</v>
      </c>
      <c r="J166" s="17">
        <f t="shared" si="86"/>
        <v>0</v>
      </c>
      <c r="K166" s="16">
        <v>0</v>
      </c>
      <c r="L166" s="17">
        <f t="shared" si="87"/>
        <v>0</v>
      </c>
      <c r="M166" s="16">
        <v>0</v>
      </c>
      <c r="N166" s="17">
        <f t="shared" si="88"/>
        <v>0</v>
      </c>
      <c r="O166" s="16">
        <v>0</v>
      </c>
      <c r="P166" s="17">
        <f t="shared" si="89"/>
        <v>0</v>
      </c>
      <c r="Q166" s="16">
        <v>0</v>
      </c>
      <c r="R166" s="17">
        <f t="shared" si="90"/>
        <v>0</v>
      </c>
      <c r="S166" s="16">
        <v>0</v>
      </c>
      <c r="T166" s="17">
        <f t="shared" si="91"/>
        <v>0</v>
      </c>
      <c r="U166" s="16">
        <f t="shared" si="92"/>
        <v>0</v>
      </c>
      <c r="V166" s="17">
        <f t="shared" si="92"/>
        <v>0</v>
      </c>
      <c r="W166" s="16">
        <v>0</v>
      </c>
      <c r="X166" s="17">
        <f t="shared" si="93"/>
        <v>0</v>
      </c>
      <c r="Y166" s="17">
        <v>0</v>
      </c>
      <c r="Z166" s="17">
        <f t="shared" si="94"/>
        <v>0</v>
      </c>
      <c r="AA166" s="17">
        <v>0</v>
      </c>
      <c r="AB166" s="17">
        <f t="shared" si="95"/>
        <v>0</v>
      </c>
      <c r="AC166" s="17">
        <v>0</v>
      </c>
      <c r="AD166" s="17">
        <f t="shared" si="96"/>
        <v>0</v>
      </c>
      <c r="AE166" s="17">
        <v>0</v>
      </c>
      <c r="AF166" s="17">
        <f t="shared" si="97"/>
        <v>0</v>
      </c>
      <c r="AG166" s="17">
        <v>0</v>
      </c>
      <c r="AH166" s="17">
        <f t="shared" si="98"/>
        <v>0</v>
      </c>
      <c r="AI166" s="17">
        <v>0</v>
      </c>
      <c r="AJ166" s="17">
        <f t="shared" si="99"/>
        <v>0</v>
      </c>
      <c r="AK166" s="17">
        <v>0</v>
      </c>
      <c r="AL166" s="17">
        <f t="shared" si="100"/>
        <v>0</v>
      </c>
      <c r="AM166" s="17">
        <v>0</v>
      </c>
      <c r="AN166" s="17">
        <f t="shared" si="101"/>
        <v>0</v>
      </c>
      <c r="AO166" s="17">
        <v>0</v>
      </c>
      <c r="AP166" s="17">
        <f t="shared" si="102"/>
        <v>0</v>
      </c>
      <c r="AQ166" s="17">
        <v>0</v>
      </c>
      <c r="AR166" s="17">
        <f t="shared" si="103"/>
        <v>0</v>
      </c>
      <c r="AS166" s="17">
        <v>0</v>
      </c>
      <c r="AT166" s="17">
        <f t="shared" si="104"/>
        <v>0</v>
      </c>
      <c r="AU166" s="17">
        <f t="shared" si="105"/>
        <v>0</v>
      </c>
      <c r="AV166" s="17">
        <f t="shared" si="105"/>
        <v>0</v>
      </c>
      <c r="AW166" s="18">
        <v>0</v>
      </c>
      <c r="AX166" s="18">
        <f t="shared" si="106"/>
        <v>0</v>
      </c>
      <c r="AY166" s="18">
        <v>0</v>
      </c>
      <c r="AZ166" s="18">
        <f t="shared" si="107"/>
        <v>0</v>
      </c>
      <c r="BA166" s="18">
        <v>0</v>
      </c>
      <c r="BB166" s="18">
        <f t="shared" si="108"/>
        <v>0</v>
      </c>
      <c r="BC166" s="18">
        <v>0</v>
      </c>
      <c r="BD166" s="18">
        <f t="shared" si="109"/>
        <v>0</v>
      </c>
      <c r="BE166" s="18">
        <v>0</v>
      </c>
      <c r="BF166" s="18">
        <f t="shared" si="110"/>
        <v>0</v>
      </c>
      <c r="BG166" s="18">
        <v>0</v>
      </c>
      <c r="BH166" s="18">
        <f t="shared" si="111"/>
        <v>0</v>
      </c>
      <c r="BI166" s="18">
        <v>0</v>
      </c>
      <c r="BJ166" s="18">
        <f t="shared" si="112"/>
        <v>0</v>
      </c>
      <c r="BK166" s="18">
        <v>0</v>
      </c>
      <c r="BL166" s="18">
        <f t="shared" si="113"/>
        <v>0</v>
      </c>
      <c r="BM166" s="18">
        <v>0</v>
      </c>
      <c r="BN166" s="18">
        <f t="shared" si="114"/>
        <v>0</v>
      </c>
      <c r="BO166" s="18">
        <v>0</v>
      </c>
      <c r="BP166" s="18">
        <f t="shared" si="115"/>
        <v>0</v>
      </c>
      <c r="BQ166" s="18">
        <v>0</v>
      </c>
      <c r="BR166" s="18">
        <f t="shared" si="116"/>
        <v>0</v>
      </c>
      <c r="BS166" s="18">
        <v>0</v>
      </c>
      <c r="BT166" s="18">
        <f t="shared" si="117"/>
        <v>0</v>
      </c>
      <c r="BU166" s="18">
        <v>0</v>
      </c>
      <c r="BV166" s="18">
        <f t="shared" si="118"/>
        <v>0</v>
      </c>
      <c r="BW166" s="18">
        <v>0</v>
      </c>
      <c r="BX166" s="18">
        <f t="shared" si="119"/>
        <v>0</v>
      </c>
      <c r="BY166" s="18">
        <v>0</v>
      </c>
      <c r="BZ166" s="18">
        <f t="shared" si="120"/>
        <v>0</v>
      </c>
      <c r="CA166" s="18">
        <v>0</v>
      </c>
      <c r="CB166" s="18">
        <f t="shared" si="121"/>
        <v>0</v>
      </c>
      <c r="CC166" s="18">
        <v>0</v>
      </c>
      <c r="CD166" s="18">
        <f t="shared" si="122"/>
        <v>0</v>
      </c>
      <c r="CE166" s="17">
        <f t="shared" si="123"/>
        <v>0</v>
      </c>
      <c r="CF166" s="17">
        <f t="shared" si="123"/>
        <v>0</v>
      </c>
      <c r="CG166" s="17">
        <f t="shared" si="124"/>
        <v>0</v>
      </c>
      <c r="CH166" s="28">
        <f t="shared" si="124"/>
        <v>0</v>
      </c>
    </row>
    <row r="167" spans="1:86" x14ac:dyDescent="0.2">
      <c r="A167" s="66"/>
      <c r="B167" s="66"/>
      <c r="C167" s="66" t="s">
        <v>151</v>
      </c>
      <c r="D167" s="68" t="s">
        <v>140</v>
      </c>
      <c r="E167" s="68"/>
      <c r="F167" s="32"/>
      <c r="G167" s="32"/>
      <c r="H167" s="32"/>
      <c r="I167" s="16">
        <v>0</v>
      </c>
      <c r="J167" s="17">
        <f t="shared" si="86"/>
        <v>0</v>
      </c>
      <c r="K167" s="16">
        <v>0</v>
      </c>
      <c r="L167" s="17">
        <f t="shared" si="87"/>
        <v>0</v>
      </c>
      <c r="M167" s="16">
        <v>0</v>
      </c>
      <c r="N167" s="17">
        <f t="shared" si="88"/>
        <v>0</v>
      </c>
      <c r="O167" s="16">
        <v>0</v>
      </c>
      <c r="P167" s="17">
        <f t="shared" si="89"/>
        <v>0</v>
      </c>
      <c r="Q167" s="16">
        <v>0</v>
      </c>
      <c r="R167" s="17">
        <f t="shared" si="90"/>
        <v>0</v>
      </c>
      <c r="S167" s="16">
        <v>0</v>
      </c>
      <c r="T167" s="17">
        <f t="shared" si="91"/>
        <v>0</v>
      </c>
      <c r="U167" s="16">
        <f t="shared" si="92"/>
        <v>0</v>
      </c>
      <c r="V167" s="17">
        <f t="shared" si="92"/>
        <v>0</v>
      </c>
      <c r="W167" s="16">
        <v>0</v>
      </c>
      <c r="X167" s="17">
        <f t="shared" si="93"/>
        <v>0</v>
      </c>
      <c r="Y167" s="17">
        <v>0</v>
      </c>
      <c r="Z167" s="17">
        <f t="shared" si="94"/>
        <v>0</v>
      </c>
      <c r="AA167" s="17">
        <v>0</v>
      </c>
      <c r="AB167" s="17">
        <f t="shared" si="95"/>
        <v>0</v>
      </c>
      <c r="AC167" s="17">
        <v>2</v>
      </c>
      <c r="AD167" s="17">
        <f t="shared" si="96"/>
        <v>0</v>
      </c>
      <c r="AE167" s="17">
        <v>0</v>
      </c>
      <c r="AF167" s="17">
        <f t="shared" si="97"/>
        <v>0</v>
      </c>
      <c r="AG167" s="17">
        <v>0</v>
      </c>
      <c r="AH167" s="17">
        <f t="shared" si="98"/>
        <v>0</v>
      </c>
      <c r="AI167" s="17">
        <v>0</v>
      </c>
      <c r="AJ167" s="17">
        <f t="shared" si="99"/>
        <v>0</v>
      </c>
      <c r="AK167" s="17">
        <v>0</v>
      </c>
      <c r="AL167" s="17">
        <f t="shared" si="100"/>
        <v>0</v>
      </c>
      <c r="AM167" s="17">
        <v>0</v>
      </c>
      <c r="AN167" s="17">
        <f t="shared" si="101"/>
        <v>0</v>
      </c>
      <c r="AO167" s="17">
        <v>0</v>
      </c>
      <c r="AP167" s="17">
        <f t="shared" si="102"/>
        <v>0</v>
      </c>
      <c r="AQ167" s="17">
        <v>0</v>
      </c>
      <c r="AR167" s="17">
        <f t="shared" si="103"/>
        <v>0</v>
      </c>
      <c r="AS167" s="17">
        <v>0</v>
      </c>
      <c r="AT167" s="17">
        <f t="shared" si="104"/>
        <v>0</v>
      </c>
      <c r="AU167" s="17">
        <f t="shared" si="105"/>
        <v>2</v>
      </c>
      <c r="AV167" s="17">
        <f t="shared" si="105"/>
        <v>0</v>
      </c>
      <c r="AW167" s="18">
        <v>0</v>
      </c>
      <c r="AX167" s="18">
        <f t="shared" si="106"/>
        <v>0</v>
      </c>
      <c r="AY167" s="18">
        <v>0</v>
      </c>
      <c r="AZ167" s="18">
        <f t="shared" si="107"/>
        <v>0</v>
      </c>
      <c r="BA167" s="18">
        <v>0</v>
      </c>
      <c r="BB167" s="18">
        <f t="shared" si="108"/>
        <v>0</v>
      </c>
      <c r="BC167" s="18">
        <v>0</v>
      </c>
      <c r="BD167" s="18">
        <f t="shared" si="109"/>
        <v>0</v>
      </c>
      <c r="BE167" s="18">
        <v>0</v>
      </c>
      <c r="BF167" s="18">
        <f t="shared" si="110"/>
        <v>0</v>
      </c>
      <c r="BG167" s="18">
        <v>0</v>
      </c>
      <c r="BH167" s="18">
        <f t="shared" si="111"/>
        <v>0</v>
      </c>
      <c r="BI167" s="18">
        <v>3</v>
      </c>
      <c r="BJ167" s="18">
        <f t="shared" si="112"/>
        <v>0</v>
      </c>
      <c r="BK167" s="18">
        <v>0</v>
      </c>
      <c r="BL167" s="18">
        <f t="shared" si="113"/>
        <v>0</v>
      </c>
      <c r="BM167" s="18">
        <v>0</v>
      </c>
      <c r="BN167" s="18">
        <f t="shared" si="114"/>
        <v>0</v>
      </c>
      <c r="BO167" s="18">
        <v>0</v>
      </c>
      <c r="BP167" s="18">
        <f t="shared" si="115"/>
        <v>0</v>
      </c>
      <c r="BQ167" s="18">
        <v>0</v>
      </c>
      <c r="BR167" s="18">
        <f t="shared" si="116"/>
        <v>0</v>
      </c>
      <c r="BS167" s="18">
        <v>3</v>
      </c>
      <c r="BT167" s="18">
        <f t="shared" si="117"/>
        <v>0</v>
      </c>
      <c r="BU167" s="18">
        <v>0</v>
      </c>
      <c r="BV167" s="18">
        <f t="shared" si="118"/>
        <v>0</v>
      </c>
      <c r="BW167" s="18">
        <v>0</v>
      </c>
      <c r="BX167" s="18">
        <f t="shared" si="119"/>
        <v>0</v>
      </c>
      <c r="BY167" s="18">
        <v>0</v>
      </c>
      <c r="BZ167" s="18">
        <f t="shared" si="120"/>
        <v>0</v>
      </c>
      <c r="CA167" s="18">
        <v>0</v>
      </c>
      <c r="CB167" s="18">
        <f t="shared" si="121"/>
        <v>0</v>
      </c>
      <c r="CC167" s="18">
        <v>0</v>
      </c>
      <c r="CD167" s="18">
        <f t="shared" si="122"/>
        <v>0</v>
      </c>
      <c r="CE167" s="17">
        <f t="shared" si="123"/>
        <v>6</v>
      </c>
      <c r="CF167" s="17">
        <f t="shared" si="123"/>
        <v>0</v>
      </c>
      <c r="CG167" s="17">
        <f t="shared" si="124"/>
        <v>8</v>
      </c>
      <c r="CH167" s="28">
        <f t="shared" si="124"/>
        <v>0</v>
      </c>
    </row>
    <row r="168" spans="1:86" ht="25.5" x14ac:dyDescent="0.2">
      <c r="A168" s="66"/>
      <c r="B168" s="66"/>
      <c r="C168" s="66"/>
      <c r="D168" s="20" t="s">
        <v>146</v>
      </c>
      <c r="E168" s="21" t="s">
        <v>141</v>
      </c>
      <c r="F168" s="32">
        <f t="shared" ref="F168:H172" si="126">F162</f>
        <v>142886</v>
      </c>
      <c r="G168" s="32">
        <f t="shared" si="126"/>
        <v>174865</v>
      </c>
      <c r="H168" s="32">
        <f>H162</f>
        <v>179282</v>
      </c>
      <c r="I168" s="16">
        <v>0</v>
      </c>
      <c r="J168" s="17">
        <f t="shared" si="86"/>
        <v>0</v>
      </c>
      <c r="K168" s="16">
        <v>0</v>
      </c>
      <c r="L168" s="17">
        <f t="shared" si="87"/>
        <v>0</v>
      </c>
      <c r="M168" s="16">
        <v>0</v>
      </c>
      <c r="N168" s="17">
        <f t="shared" si="88"/>
        <v>0</v>
      </c>
      <c r="O168" s="16">
        <v>0</v>
      </c>
      <c r="P168" s="17">
        <f t="shared" si="89"/>
        <v>0</v>
      </c>
      <c r="Q168" s="16">
        <v>0</v>
      </c>
      <c r="R168" s="17">
        <f t="shared" si="90"/>
        <v>0</v>
      </c>
      <c r="S168" s="16">
        <v>0</v>
      </c>
      <c r="T168" s="17">
        <f t="shared" si="91"/>
        <v>0</v>
      </c>
      <c r="U168" s="16">
        <f t="shared" si="92"/>
        <v>0</v>
      </c>
      <c r="V168" s="17">
        <f t="shared" si="92"/>
        <v>0</v>
      </c>
      <c r="W168" s="16">
        <v>0</v>
      </c>
      <c r="X168" s="17">
        <f t="shared" si="93"/>
        <v>0</v>
      </c>
      <c r="Y168" s="17">
        <v>0</v>
      </c>
      <c r="Z168" s="17">
        <f t="shared" si="94"/>
        <v>0</v>
      </c>
      <c r="AA168" s="17">
        <v>0</v>
      </c>
      <c r="AB168" s="17">
        <f t="shared" si="95"/>
        <v>0</v>
      </c>
      <c r="AC168" s="17">
        <v>2</v>
      </c>
      <c r="AD168" s="17">
        <f t="shared" si="96"/>
        <v>349730</v>
      </c>
      <c r="AE168" s="17">
        <v>0</v>
      </c>
      <c r="AF168" s="17">
        <f t="shared" si="97"/>
        <v>0</v>
      </c>
      <c r="AG168" s="17">
        <v>0</v>
      </c>
      <c r="AH168" s="17">
        <f t="shared" si="98"/>
        <v>0</v>
      </c>
      <c r="AI168" s="17">
        <v>0</v>
      </c>
      <c r="AJ168" s="17">
        <f t="shared" si="99"/>
        <v>0</v>
      </c>
      <c r="AK168" s="17">
        <v>0</v>
      </c>
      <c r="AL168" s="17">
        <f t="shared" si="100"/>
        <v>0</v>
      </c>
      <c r="AM168" s="17">
        <v>0</v>
      </c>
      <c r="AN168" s="17">
        <f t="shared" si="101"/>
        <v>0</v>
      </c>
      <c r="AO168" s="17">
        <v>0</v>
      </c>
      <c r="AP168" s="17">
        <f t="shared" si="102"/>
        <v>0</v>
      </c>
      <c r="AQ168" s="17">
        <v>0</v>
      </c>
      <c r="AR168" s="17">
        <f t="shared" si="103"/>
        <v>0</v>
      </c>
      <c r="AS168" s="17">
        <v>0</v>
      </c>
      <c r="AT168" s="17">
        <f t="shared" si="104"/>
        <v>0</v>
      </c>
      <c r="AU168" s="17">
        <f t="shared" si="105"/>
        <v>2</v>
      </c>
      <c r="AV168" s="17">
        <f t="shared" si="105"/>
        <v>349730</v>
      </c>
      <c r="AW168" s="18">
        <v>0</v>
      </c>
      <c r="AX168" s="18">
        <f t="shared" si="106"/>
        <v>0</v>
      </c>
      <c r="AY168" s="18">
        <v>0</v>
      </c>
      <c r="AZ168" s="18">
        <f t="shared" si="107"/>
        <v>0</v>
      </c>
      <c r="BA168" s="18">
        <v>0</v>
      </c>
      <c r="BB168" s="18">
        <f t="shared" si="108"/>
        <v>0</v>
      </c>
      <c r="BC168" s="18">
        <v>0</v>
      </c>
      <c r="BD168" s="18">
        <f t="shared" si="109"/>
        <v>0</v>
      </c>
      <c r="BE168" s="18">
        <v>0</v>
      </c>
      <c r="BF168" s="18">
        <f t="shared" si="110"/>
        <v>0</v>
      </c>
      <c r="BG168" s="18">
        <v>0</v>
      </c>
      <c r="BH168" s="18">
        <f t="shared" si="111"/>
        <v>0</v>
      </c>
      <c r="BI168" s="18">
        <v>8</v>
      </c>
      <c r="BJ168" s="18">
        <f t="shared" si="112"/>
        <v>1434256</v>
      </c>
      <c r="BK168" s="18">
        <v>0</v>
      </c>
      <c r="BL168" s="18">
        <f t="shared" si="113"/>
        <v>0</v>
      </c>
      <c r="BM168" s="18">
        <v>0</v>
      </c>
      <c r="BN168" s="18">
        <f t="shared" si="114"/>
        <v>0</v>
      </c>
      <c r="BO168" s="18">
        <v>0</v>
      </c>
      <c r="BP168" s="18">
        <f t="shared" si="115"/>
        <v>0</v>
      </c>
      <c r="BQ168" s="18">
        <v>0</v>
      </c>
      <c r="BR168" s="18">
        <f t="shared" si="116"/>
        <v>0</v>
      </c>
      <c r="BS168" s="18">
        <v>4</v>
      </c>
      <c r="BT168" s="18">
        <f t="shared" si="117"/>
        <v>717128</v>
      </c>
      <c r="BU168" s="18">
        <v>0</v>
      </c>
      <c r="BV168" s="18">
        <f t="shared" si="118"/>
        <v>0</v>
      </c>
      <c r="BW168" s="18">
        <v>0</v>
      </c>
      <c r="BX168" s="18">
        <f t="shared" si="119"/>
        <v>0</v>
      </c>
      <c r="BY168" s="18">
        <v>0</v>
      </c>
      <c r="BZ168" s="18">
        <f t="shared" si="120"/>
        <v>0</v>
      </c>
      <c r="CA168" s="18">
        <v>0</v>
      </c>
      <c r="CB168" s="18">
        <f t="shared" si="121"/>
        <v>0</v>
      </c>
      <c r="CC168" s="18">
        <v>0</v>
      </c>
      <c r="CD168" s="18">
        <f t="shared" si="122"/>
        <v>0</v>
      </c>
      <c r="CE168" s="17">
        <f t="shared" si="123"/>
        <v>12</v>
      </c>
      <c r="CF168" s="17">
        <f t="shared" si="123"/>
        <v>2151384</v>
      </c>
      <c r="CG168" s="17">
        <f t="shared" si="124"/>
        <v>14</v>
      </c>
      <c r="CH168" s="28">
        <f t="shared" si="124"/>
        <v>2501114</v>
      </c>
    </row>
    <row r="169" spans="1:86" ht="38.25" x14ac:dyDescent="0.2">
      <c r="A169" s="66"/>
      <c r="B169" s="66"/>
      <c r="C169" s="66"/>
      <c r="D169" s="20" t="s">
        <v>147</v>
      </c>
      <c r="E169" s="21" t="s">
        <v>141</v>
      </c>
      <c r="F169" s="32">
        <f t="shared" si="126"/>
        <v>151396</v>
      </c>
      <c r="G169" s="32">
        <f t="shared" si="126"/>
        <v>185505</v>
      </c>
      <c r="H169" s="32">
        <f>H163</f>
        <v>189920</v>
      </c>
      <c r="I169" s="16">
        <v>0</v>
      </c>
      <c r="J169" s="17">
        <f t="shared" si="86"/>
        <v>0</v>
      </c>
      <c r="K169" s="16">
        <v>0</v>
      </c>
      <c r="L169" s="17">
        <f t="shared" si="87"/>
        <v>0</v>
      </c>
      <c r="M169" s="16">
        <v>0</v>
      </c>
      <c r="N169" s="17">
        <f t="shared" si="88"/>
        <v>0</v>
      </c>
      <c r="O169" s="16">
        <v>0</v>
      </c>
      <c r="P169" s="17">
        <f t="shared" si="89"/>
        <v>0</v>
      </c>
      <c r="Q169" s="16">
        <v>0</v>
      </c>
      <c r="R169" s="17">
        <f t="shared" si="90"/>
        <v>0</v>
      </c>
      <c r="S169" s="16">
        <v>0</v>
      </c>
      <c r="T169" s="17">
        <f t="shared" si="91"/>
        <v>0</v>
      </c>
      <c r="U169" s="16">
        <f t="shared" si="92"/>
        <v>0</v>
      </c>
      <c r="V169" s="17">
        <f t="shared" si="92"/>
        <v>0</v>
      </c>
      <c r="W169" s="16">
        <v>0</v>
      </c>
      <c r="X169" s="17">
        <f t="shared" si="93"/>
        <v>0</v>
      </c>
      <c r="Y169" s="17">
        <v>0</v>
      </c>
      <c r="Z169" s="17">
        <f t="shared" si="94"/>
        <v>0</v>
      </c>
      <c r="AA169" s="17">
        <v>0</v>
      </c>
      <c r="AB169" s="17">
        <f t="shared" si="95"/>
        <v>0</v>
      </c>
      <c r="AC169" s="17">
        <v>5</v>
      </c>
      <c r="AD169" s="17">
        <f t="shared" si="96"/>
        <v>927525</v>
      </c>
      <c r="AE169" s="17">
        <v>0</v>
      </c>
      <c r="AF169" s="17">
        <f t="shared" si="97"/>
        <v>0</v>
      </c>
      <c r="AG169" s="17">
        <v>0</v>
      </c>
      <c r="AH169" s="17">
        <f t="shared" si="98"/>
        <v>0</v>
      </c>
      <c r="AI169" s="17">
        <v>0</v>
      </c>
      <c r="AJ169" s="17">
        <f t="shared" si="99"/>
        <v>0</v>
      </c>
      <c r="AK169" s="17">
        <v>0</v>
      </c>
      <c r="AL169" s="17">
        <f t="shared" si="100"/>
        <v>0</v>
      </c>
      <c r="AM169" s="17">
        <v>0</v>
      </c>
      <c r="AN169" s="17">
        <f t="shared" si="101"/>
        <v>0</v>
      </c>
      <c r="AO169" s="17">
        <v>0</v>
      </c>
      <c r="AP169" s="17">
        <f t="shared" si="102"/>
        <v>0</v>
      </c>
      <c r="AQ169" s="17">
        <v>0</v>
      </c>
      <c r="AR169" s="17">
        <f t="shared" si="103"/>
        <v>0</v>
      </c>
      <c r="AS169" s="17">
        <v>0</v>
      </c>
      <c r="AT169" s="17">
        <f t="shared" si="104"/>
        <v>0</v>
      </c>
      <c r="AU169" s="17">
        <f t="shared" si="105"/>
        <v>5</v>
      </c>
      <c r="AV169" s="17">
        <f t="shared" si="105"/>
        <v>927525</v>
      </c>
      <c r="AW169" s="18">
        <v>0</v>
      </c>
      <c r="AX169" s="18">
        <f t="shared" si="106"/>
        <v>0</v>
      </c>
      <c r="AY169" s="18">
        <v>0</v>
      </c>
      <c r="AZ169" s="18">
        <f t="shared" si="107"/>
        <v>0</v>
      </c>
      <c r="BA169" s="18">
        <v>0</v>
      </c>
      <c r="BB169" s="18">
        <f t="shared" si="108"/>
        <v>0</v>
      </c>
      <c r="BC169" s="18">
        <v>0</v>
      </c>
      <c r="BD169" s="18">
        <f t="shared" si="109"/>
        <v>0</v>
      </c>
      <c r="BE169" s="18">
        <v>0</v>
      </c>
      <c r="BF169" s="18">
        <f t="shared" si="110"/>
        <v>0</v>
      </c>
      <c r="BG169" s="18">
        <v>0</v>
      </c>
      <c r="BH169" s="18">
        <f t="shared" si="111"/>
        <v>0</v>
      </c>
      <c r="BI169" s="18">
        <v>5</v>
      </c>
      <c r="BJ169" s="18">
        <f t="shared" si="112"/>
        <v>949600</v>
      </c>
      <c r="BK169" s="18">
        <v>0</v>
      </c>
      <c r="BL169" s="18">
        <f t="shared" si="113"/>
        <v>0</v>
      </c>
      <c r="BM169" s="18">
        <v>0</v>
      </c>
      <c r="BN169" s="18">
        <f t="shared" si="114"/>
        <v>0</v>
      </c>
      <c r="BO169" s="18">
        <v>0</v>
      </c>
      <c r="BP169" s="18">
        <f t="shared" si="115"/>
        <v>0</v>
      </c>
      <c r="BQ169" s="18">
        <v>0</v>
      </c>
      <c r="BR169" s="18">
        <f t="shared" si="116"/>
        <v>0</v>
      </c>
      <c r="BS169" s="18">
        <v>6</v>
      </c>
      <c r="BT169" s="18">
        <f t="shared" si="117"/>
        <v>1139520</v>
      </c>
      <c r="BU169" s="18">
        <v>0</v>
      </c>
      <c r="BV169" s="18">
        <f t="shared" si="118"/>
        <v>0</v>
      </c>
      <c r="BW169" s="18">
        <v>0</v>
      </c>
      <c r="BX169" s="18">
        <f t="shared" si="119"/>
        <v>0</v>
      </c>
      <c r="BY169" s="18">
        <v>0</v>
      </c>
      <c r="BZ169" s="18">
        <f t="shared" si="120"/>
        <v>0</v>
      </c>
      <c r="CA169" s="18">
        <v>0</v>
      </c>
      <c r="CB169" s="18">
        <f t="shared" si="121"/>
        <v>0</v>
      </c>
      <c r="CC169" s="18">
        <v>0</v>
      </c>
      <c r="CD169" s="18">
        <f t="shared" si="122"/>
        <v>0</v>
      </c>
      <c r="CE169" s="17">
        <f t="shared" si="123"/>
        <v>11</v>
      </c>
      <c r="CF169" s="17">
        <f t="shared" si="123"/>
        <v>2089120</v>
      </c>
      <c r="CG169" s="17">
        <f t="shared" si="124"/>
        <v>16</v>
      </c>
      <c r="CH169" s="28">
        <f t="shared" si="124"/>
        <v>3016645</v>
      </c>
    </row>
    <row r="170" spans="1:86" ht="51" x14ac:dyDescent="0.2">
      <c r="A170" s="66"/>
      <c r="B170" s="66"/>
      <c r="C170" s="66"/>
      <c r="D170" s="20" t="s">
        <v>148</v>
      </c>
      <c r="E170" s="21" t="s">
        <v>141</v>
      </c>
      <c r="F170" s="32">
        <f t="shared" si="126"/>
        <v>185369</v>
      </c>
      <c r="G170" s="32">
        <f t="shared" si="126"/>
        <v>227945</v>
      </c>
      <c r="H170" s="32">
        <f t="shared" si="126"/>
        <v>232382</v>
      </c>
      <c r="I170" s="16">
        <v>0</v>
      </c>
      <c r="J170" s="17">
        <f t="shared" si="86"/>
        <v>0</v>
      </c>
      <c r="K170" s="16">
        <v>0</v>
      </c>
      <c r="L170" s="17">
        <f t="shared" si="87"/>
        <v>0</v>
      </c>
      <c r="M170" s="16">
        <v>0</v>
      </c>
      <c r="N170" s="17">
        <f t="shared" si="88"/>
        <v>0</v>
      </c>
      <c r="O170" s="16">
        <v>0</v>
      </c>
      <c r="P170" s="17">
        <f t="shared" si="89"/>
        <v>0</v>
      </c>
      <c r="Q170" s="16">
        <v>0</v>
      </c>
      <c r="R170" s="17">
        <f t="shared" si="90"/>
        <v>0</v>
      </c>
      <c r="S170" s="16">
        <v>0</v>
      </c>
      <c r="T170" s="17">
        <f t="shared" si="91"/>
        <v>0</v>
      </c>
      <c r="U170" s="16">
        <f t="shared" si="92"/>
        <v>0</v>
      </c>
      <c r="V170" s="17">
        <f t="shared" si="92"/>
        <v>0</v>
      </c>
      <c r="W170" s="16">
        <v>0</v>
      </c>
      <c r="X170" s="17">
        <f t="shared" si="93"/>
        <v>0</v>
      </c>
      <c r="Y170" s="17">
        <v>0</v>
      </c>
      <c r="Z170" s="17">
        <f t="shared" si="94"/>
        <v>0</v>
      </c>
      <c r="AA170" s="17">
        <v>0</v>
      </c>
      <c r="AB170" s="17">
        <f t="shared" si="95"/>
        <v>0</v>
      </c>
      <c r="AC170" s="17">
        <v>1</v>
      </c>
      <c r="AD170" s="17">
        <f t="shared" si="96"/>
        <v>227945</v>
      </c>
      <c r="AE170" s="17">
        <v>0</v>
      </c>
      <c r="AF170" s="17">
        <f t="shared" si="97"/>
        <v>0</v>
      </c>
      <c r="AG170" s="17">
        <v>0</v>
      </c>
      <c r="AH170" s="17">
        <f t="shared" si="98"/>
        <v>0</v>
      </c>
      <c r="AI170" s="17">
        <v>0</v>
      </c>
      <c r="AJ170" s="17">
        <f t="shared" si="99"/>
        <v>0</v>
      </c>
      <c r="AK170" s="17">
        <v>0</v>
      </c>
      <c r="AL170" s="17">
        <f t="shared" si="100"/>
        <v>0</v>
      </c>
      <c r="AM170" s="17">
        <v>0</v>
      </c>
      <c r="AN170" s="17">
        <f t="shared" si="101"/>
        <v>0</v>
      </c>
      <c r="AO170" s="17">
        <v>0</v>
      </c>
      <c r="AP170" s="17">
        <f t="shared" si="102"/>
        <v>0</v>
      </c>
      <c r="AQ170" s="17">
        <v>0</v>
      </c>
      <c r="AR170" s="17">
        <f t="shared" si="103"/>
        <v>0</v>
      </c>
      <c r="AS170" s="17">
        <v>0</v>
      </c>
      <c r="AT170" s="17">
        <f t="shared" si="104"/>
        <v>0</v>
      </c>
      <c r="AU170" s="17">
        <f t="shared" si="105"/>
        <v>1</v>
      </c>
      <c r="AV170" s="17">
        <f t="shared" si="105"/>
        <v>227945</v>
      </c>
      <c r="AW170" s="18">
        <v>0</v>
      </c>
      <c r="AX170" s="18">
        <f t="shared" si="106"/>
        <v>0</v>
      </c>
      <c r="AY170" s="18">
        <v>0</v>
      </c>
      <c r="AZ170" s="18">
        <f t="shared" si="107"/>
        <v>0</v>
      </c>
      <c r="BA170" s="18">
        <v>0</v>
      </c>
      <c r="BB170" s="18">
        <f t="shared" si="108"/>
        <v>0</v>
      </c>
      <c r="BC170" s="18">
        <v>0</v>
      </c>
      <c r="BD170" s="18">
        <f t="shared" si="109"/>
        <v>0</v>
      </c>
      <c r="BE170" s="18">
        <v>0</v>
      </c>
      <c r="BF170" s="18">
        <f t="shared" si="110"/>
        <v>0</v>
      </c>
      <c r="BG170" s="18">
        <v>0</v>
      </c>
      <c r="BH170" s="18">
        <f t="shared" si="111"/>
        <v>0</v>
      </c>
      <c r="BI170" s="18">
        <v>0</v>
      </c>
      <c r="BJ170" s="18">
        <f t="shared" si="112"/>
        <v>0</v>
      </c>
      <c r="BK170" s="18">
        <v>0</v>
      </c>
      <c r="BL170" s="18">
        <f t="shared" si="113"/>
        <v>0</v>
      </c>
      <c r="BM170" s="18">
        <v>0</v>
      </c>
      <c r="BN170" s="18">
        <f t="shared" si="114"/>
        <v>0</v>
      </c>
      <c r="BO170" s="18">
        <v>0</v>
      </c>
      <c r="BP170" s="18">
        <f t="shared" si="115"/>
        <v>0</v>
      </c>
      <c r="BQ170" s="18">
        <v>0</v>
      </c>
      <c r="BR170" s="18">
        <f t="shared" si="116"/>
        <v>0</v>
      </c>
      <c r="BS170" s="18">
        <v>1</v>
      </c>
      <c r="BT170" s="18">
        <f t="shared" si="117"/>
        <v>232382</v>
      </c>
      <c r="BU170" s="18">
        <v>0</v>
      </c>
      <c r="BV170" s="18">
        <f t="shared" si="118"/>
        <v>0</v>
      </c>
      <c r="BW170" s="18">
        <v>0</v>
      </c>
      <c r="BX170" s="18">
        <f t="shared" si="119"/>
        <v>0</v>
      </c>
      <c r="BY170" s="18">
        <v>0</v>
      </c>
      <c r="BZ170" s="18">
        <f t="shared" si="120"/>
        <v>0</v>
      </c>
      <c r="CA170" s="18">
        <v>0</v>
      </c>
      <c r="CB170" s="18">
        <f t="shared" si="121"/>
        <v>0</v>
      </c>
      <c r="CC170" s="18">
        <v>0</v>
      </c>
      <c r="CD170" s="18">
        <f t="shared" si="122"/>
        <v>0</v>
      </c>
      <c r="CE170" s="17">
        <f t="shared" si="123"/>
        <v>1</v>
      </c>
      <c r="CF170" s="17">
        <f t="shared" si="123"/>
        <v>232382</v>
      </c>
      <c r="CG170" s="17">
        <f t="shared" si="124"/>
        <v>2</v>
      </c>
      <c r="CH170" s="28">
        <f t="shared" si="124"/>
        <v>460327</v>
      </c>
    </row>
    <row r="171" spans="1:86" x14ac:dyDescent="0.2">
      <c r="A171" s="66"/>
      <c r="B171" s="66"/>
      <c r="C171" s="66"/>
      <c r="D171" s="20" t="s">
        <v>149</v>
      </c>
      <c r="E171" s="21" t="s">
        <v>141</v>
      </c>
      <c r="F171" s="32">
        <f t="shared" si="126"/>
        <v>287310</v>
      </c>
      <c r="G171" s="32">
        <f t="shared" si="126"/>
        <v>355417</v>
      </c>
      <c r="H171" s="32">
        <f t="shared" si="126"/>
        <v>359771</v>
      </c>
      <c r="I171" s="16">
        <v>0</v>
      </c>
      <c r="J171" s="17">
        <f t="shared" si="86"/>
        <v>0</v>
      </c>
      <c r="K171" s="16">
        <v>0</v>
      </c>
      <c r="L171" s="17">
        <f t="shared" si="87"/>
        <v>0</v>
      </c>
      <c r="M171" s="16">
        <v>0</v>
      </c>
      <c r="N171" s="17">
        <f t="shared" si="88"/>
        <v>0</v>
      </c>
      <c r="O171" s="16">
        <v>0</v>
      </c>
      <c r="P171" s="17">
        <f t="shared" si="89"/>
        <v>0</v>
      </c>
      <c r="Q171" s="16">
        <v>0</v>
      </c>
      <c r="R171" s="17">
        <f t="shared" si="90"/>
        <v>0</v>
      </c>
      <c r="S171" s="16">
        <v>0</v>
      </c>
      <c r="T171" s="17">
        <f t="shared" si="91"/>
        <v>0</v>
      </c>
      <c r="U171" s="16">
        <f t="shared" si="92"/>
        <v>0</v>
      </c>
      <c r="V171" s="17">
        <f t="shared" si="92"/>
        <v>0</v>
      </c>
      <c r="W171" s="16">
        <v>0</v>
      </c>
      <c r="X171" s="17">
        <f t="shared" si="93"/>
        <v>0</v>
      </c>
      <c r="Y171" s="17">
        <v>0</v>
      </c>
      <c r="Z171" s="17">
        <f t="shared" si="94"/>
        <v>0</v>
      </c>
      <c r="AA171" s="17">
        <v>0</v>
      </c>
      <c r="AB171" s="17">
        <f t="shared" si="95"/>
        <v>0</v>
      </c>
      <c r="AC171" s="17">
        <v>2</v>
      </c>
      <c r="AD171" s="17">
        <f t="shared" si="96"/>
        <v>710834</v>
      </c>
      <c r="AE171" s="17">
        <v>0</v>
      </c>
      <c r="AF171" s="17">
        <f t="shared" si="97"/>
        <v>0</v>
      </c>
      <c r="AG171" s="17">
        <v>0</v>
      </c>
      <c r="AH171" s="17">
        <f t="shared" si="98"/>
        <v>0</v>
      </c>
      <c r="AI171" s="17">
        <v>0</v>
      </c>
      <c r="AJ171" s="17">
        <f t="shared" si="99"/>
        <v>0</v>
      </c>
      <c r="AK171" s="17">
        <v>0</v>
      </c>
      <c r="AL171" s="17">
        <f t="shared" si="100"/>
        <v>0</v>
      </c>
      <c r="AM171" s="17">
        <v>0</v>
      </c>
      <c r="AN171" s="17">
        <f t="shared" si="101"/>
        <v>0</v>
      </c>
      <c r="AO171" s="17">
        <v>0</v>
      </c>
      <c r="AP171" s="17">
        <f t="shared" si="102"/>
        <v>0</v>
      </c>
      <c r="AQ171" s="17">
        <v>0</v>
      </c>
      <c r="AR171" s="17">
        <f t="shared" si="103"/>
        <v>0</v>
      </c>
      <c r="AS171" s="17">
        <v>0</v>
      </c>
      <c r="AT171" s="17">
        <f t="shared" si="104"/>
        <v>0</v>
      </c>
      <c r="AU171" s="17">
        <f t="shared" si="105"/>
        <v>2</v>
      </c>
      <c r="AV171" s="17">
        <f t="shared" si="105"/>
        <v>710834</v>
      </c>
      <c r="AW171" s="18">
        <v>0</v>
      </c>
      <c r="AX171" s="18">
        <f t="shared" si="106"/>
        <v>0</v>
      </c>
      <c r="AY171" s="18">
        <v>0</v>
      </c>
      <c r="AZ171" s="18">
        <f t="shared" si="107"/>
        <v>0</v>
      </c>
      <c r="BA171" s="18">
        <v>0</v>
      </c>
      <c r="BB171" s="18">
        <f t="shared" si="108"/>
        <v>0</v>
      </c>
      <c r="BC171" s="18">
        <v>0</v>
      </c>
      <c r="BD171" s="18">
        <f t="shared" si="109"/>
        <v>0</v>
      </c>
      <c r="BE171" s="18">
        <v>0</v>
      </c>
      <c r="BF171" s="18">
        <f t="shared" si="110"/>
        <v>0</v>
      </c>
      <c r="BG171" s="18">
        <v>0</v>
      </c>
      <c r="BH171" s="18">
        <f t="shared" si="111"/>
        <v>0</v>
      </c>
      <c r="BI171" s="18">
        <v>0</v>
      </c>
      <c r="BJ171" s="18">
        <f t="shared" si="112"/>
        <v>0</v>
      </c>
      <c r="BK171" s="18">
        <v>0</v>
      </c>
      <c r="BL171" s="18">
        <f t="shared" si="113"/>
        <v>0</v>
      </c>
      <c r="BM171" s="18">
        <v>0</v>
      </c>
      <c r="BN171" s="18">
        <f t="shared" si="114"/>
        <v>0</v>
      </c>
      <c r="BO171" s="18">
        <v>0</v>
      </c>
      <c r="BP171" s="18">
        <f t="shared" si="115"/>
        <v>0</v>
      </c>
      <c r="BQ171" s="18">
        <v>0</v>
      </c>
      <c r="BR171" s="18">
        <f t="shared" si="116"/>
        <v>0</v>
      </c>
      <c r="BS171" s="18">
        <v>0</v>
      </c>
      <c r="BT171" s="18">
        <f t="shared" si="117"/>
        <v>0</v>
      </c>
      <c r="BU171" s="18">
        <v>0</v>
      </c>
      <c r="BV171" s="18">
        <f t="shared" si="118"/>
        <v>0</v>
      </c>
      <c r="BW171" s="18">
        <v>0</v>
      </c>
      <c r="BX171" s="18">
        <f t="shared" si="119"/>
        <v>0</v>
      </c>
      <c r="BY171" s="18">
        <v>0</v>
      </c>
      <c r="BZ171" s="18">
        <f t="shared" si="120"/>
        <v>0</v>
      </c>
      <c r="CA171" s="18">
        <v>0</v>
      </c>
      <c r="CB171" s="18">
        <f t="shared" si="121"/>
        <v>0</v>
      </c>
      <c r="CC171" s="18">
        <v>0</v>
      </c>
      <c r="CD171" s="18">
        <f t="shared" si="122"/>
        <v>0</v>
      </c>
      <c r="CE171" s="17">
        <f t="shared" si="123"/>
        <v>0</v>
      </c>
      <c r="CF171" s="17">
        <f t="shared" si="123"/>
        <v>0</v>
      </c>
      <c r="CG171" s="17">
        <f t="shared" si="124"/>
        <v>2</v>
      </c>
      <c r="CH171" s="28">
        <f t="shared" si="124"/>
        <v>710834</v>
      </c>
    </row>
    <row r="172" spans="1:86" x14ac:dyDescent="0.2">
      <c r="A172" s="66"/>
      <c r="B172" s="66"/>
      <c r="C172" s="66"/>
      <c r="D172" s="20" t="s">
        <v>150</v>
      </c>
      <c r="E172" s="21" t="s">
        <v>141</v>
      </c>
      <c r="F172" s="32">
        <f t="shared" si="126"/>
        <v>121457</v>
      </c>
      <c r="G172" s="32">
        <f t="shared" si="126"/>
        <v>144577</v>
      </c>
      <c r="H172" s="32">
        <f t="shared" si="126"/>
        <v>192736</v>
      </c>
      <c r="I172" s="16">
        <v>0</v>
      </c>
      <c r="J172" s="17">
        <f t="shared" si="86"/>
        <v>0</v>
      </c>
      <c r="K172" s="16">
        <v>0</v>
      </c>
      <c r="L172" s="17">
        <f t="shared" si="87"/>
        <v>0</v>
      </c>
      <c r="M172" s="16">
        <v>0</v>
      </c>
      <c r="N172" s="17">
        <f t="shared" si="88"/>
        <v>0</v>
      </c>
      <c r="O172" s="16">
        <v>0</v>
      </c>
      <c r="P172" s="17">
        <f t="shared" si="89"/>
        <v>0</v>
      </c>
      <c r="Q172" s="16">
        <v>0</v>
      </c>
      <c r="R172" s="17">
        <f t="shared" si="90"/>
        <v>0</v>
      </c>
      <c r="S172" s="16">
        <v>0</v>
      </c>
      <c r="T172" s="17">
        <f t="shared" si="91"/>
        <v>0</v>
      </c>
      <c r="U172" s="16">
        <f t="shared" si="92"/>
        <v>0</v>
      </c>
      <c r="V172" s="17">
        <f t="shared" si="92"/>
        <v>0</v>
      </c>
      <c r="W172" s="16">
        <v>0</v>
      </c>
      <c r="X172" s="17">
        <f t="shared" si="93"/>
        <v>0</v>
      </c>
      <c r="Y172" s="17">
        <v>0</v>
      </c>
      <c r="Z172" s="17">
        <f t="shared" si="94"/>
        <v>0</v>
      </c>
      <c r="AA172" s="17">
        <v>0</v>
      </c>
      <c r="AB172" s="17">
        <f t="shared" si="95"/>
        <v>0</v>
      </c>
      <c r="AC172" s="17">
        <v>1</v>
      </c>
      <c r="AD172" s="17">
        <f t="shared" si="96"/>
        <v>144577</v>
      </c>
      <c r="AE172" s="17">
        <v>0</v>
      </c>
      <c r="AF172" s="17">
        <f t="shared" si="97"/>
        <v>0</v>
      </c>
      <c r="AG172" s="17">
        <v>0</v>
      </c>
      <c r="AH172" s="17">
        <f t="shared" si="98"/>
        <v>0</v>
      </c>
      <c r="AI172" s="17">
        <v>0</v>
      </c>
      <c r="AJ172" s="17">
        <f t="shared" si="99"/>
        <v>0</v>
      </c>
      <c r="AK172" s="17">
        <v>0</v>
      </c>
      <c r="AL172" s="17">
        <f t="shared" si="100"/>
        <v>0</v>
      </c>
      <c r="AM172" s="17">
        <v>0</v>
      </c>
      <c r="AN172" s="17">
        <f t="shared" si="101"/>
        <v>0</v>
      </c>
      <c r="AO172" s="17">
        <v>0</v>
      </c>
      <c r="AP172" s="17">
        <f t="shared" si="102"/>
        <v>0</v>
      </c>
      <c r="AQ172" s="17">
        <v>0</v>
      </c>
      <c r="AR172" s="17">
        <f t="shared" si="103"/>
        <v>0</v>
      </c>
      <c r="AS172" s="17">
        <v>0</v>
      </c>
      <c r="AT172" s="17">
        <f t="shared" si="104"/>
        <v>0</v>
      </c>
      <c r="AU172" s="17">
        <f t="shared" si="105"/>
        <v>1</v>
      </c>
      <c r="AV172" s="17">
        <f t="shared" si="105"/>
        <v>144577</v>
      </c>
      <c r="AW172" s="18">
        <v>0</v>
      </c>
      <c r="AX172" s="18">
        <f t="shared" si="106"/>
        <v>0</v>
      </c>
      <c r="AY172" s="18">
        <v>0</v>
      </c>
      <c r="AZ172" s="18">
        <f t="shared" si="107"/>
        <v>0</v>
      </c>
      <c r="BA172" s="18">
        <v>0</v>
      </c>
      <c r="BB172" s="18">
        <f t="shared" si="108"/>
        <v>0</v>
      </c>
      <c r="BC172" s="18">
        <v>0</v>
      </c>
      <c r="BD172" s="18">
        <f t="shared" si="109"/>
        <v>0</v>
      </c>
      <c r="BE172" s="18">
        <v>0</v>
      </c>
      <c r="BF172" s="18">
        <f t="shared" si="110"/>
        <v>0</v>
      </c>
      <c r="BG172" s="18">
        <v>0</v>
      </c>
      <c r="BH172" s="18">
        <f t="shared" si="111"/>
        <v>0</v>
      </c>
      <c r="BI172" s="18">
        <v>4</v>
      </c>
      <c r="BJ172" s="18">
        <f t="shared" si="112"/>
        <v>770944</v>
      </c>
      <c r="BK172" s="18">
        <v>0</v>
      </c>
      <c r="BL172" s="18">
        <f t="shared" si="113"/>
        <v>0</v>
      </c>
      <c r="BM172" s="18">
        <v>0</v>
      </c>
      <c r="BN172" s="18">
        <f t="shared" si="114"/>
        <v>0</v>
      </c>
      <c r="BO172" s="18">
        <v>0</v>
      </c>
      <c r="BP172" s="18">
        <f t="shared" si="115"/>
        <v>0</v>
      </c>
      <c r="BQ172" s="18">
        <v>0</v>
      </c>
      <c r="BR172" s="18">
        <f t="shared" si="116"/>
        <v>0</v>
      </c>
      <c r="BS172" s="18">
        <v>0</v>
      </c>
      <c r="BT172" s="18">
        <f t="shared" si="117"/>
        <v>0</v>
      </c>
      <c r="BU172" s="18">
        <v>0</v>
      </c>
      <c r="BV172" s="18">
        <f t="shared" si="118"/>
        <v>0</v>
      </c>
      <c r="BW172" s="18">
        <v>0</v>
      </c>
      <c r="BX172" s="18">
        <f t="shared" si="119"/>
        <v>0</v>
      </c>
      <c r="BY172" s="18">
        <v>0</v>
      </c>
      <c r="BZ172" s="18">
        <f t="shared" si="120"/>
        <v>0</v>
      </c>
      <c r="CA172" s="18">
        <v>0</v>
      </c>
      <c r="CB172" s="18">
        <f t="shared" si="121"/>
        <v>0</v>
      </c>
      <c r="CC172" s="18">
        <v>0</v>
      </c>
      <c r="CD172" s="18">
        <f t="shared" si="122"/>
        <v>0</v>
      </c>
      <c r="CE172" s="17">
        <f t="shared" si="123"/>
        <v>4</v>
      </c>
      <c r="CF172" s="17">
        <f t="shared" si="123"/>
        <v>770944</v>
      </c>
      <c r="CG172" s="17">
        <f t="shared" si="124"/>
        <v>5</v>
      </c>
      <c r="CH172" s="28">
        <f t="shared" si="124"/>
        <v>915521</v>
      </c>
    </row>
    <row r="173" spans="1:86" x14ac:dyDescent="0.2">
      <c r="A173" s="66"/>
      <c r="B173" s="66"/>
      <c r="C173" s="66"/>
      <c r="D173" s="22" t="s">
        <v>152</v>
      </c>
      <c r="E173" s="21" t="s">
        <v>141</v>
      </c>
      <c r="F173" s="32">
        <f>F153</f>
        <v>58300</v>
      </c>
      <c r="G173" s="32">
        <f>G153</f>
        <v>69119</v>
      </c>
      <c r="H173" s="32">
        <f>H153</f>
        <v>92144</v>
      </c>
      <c r="I173" s="16">
        <v>0</v>
      </c>
      <c r="J173" s="17">
        <f t="shared" si="86"/>
        <v>0</v>
      </c>
      <c r="K173" s="16">
        <v>0</v>
      </c>
      <c r="L173" s="17">
        <f t="shared" si="87"/>
        <v>0</v>
      </c>
      <c r="M173" s="16">
        <v>0</v>
      </c>
      <c r="N173" s="17">
        <f t="shared" si="88"/>
        <v>0</v>
      </c>
      <c r="O173" s="16">
        <v>0</v>
      </c>
      <c r="P173" s="17">
        <f t="shared" si="89"/>
        <v>0</v>
      </c>
      <c r="Q173" s="16">
        <v>0</v>
      </c>
      <c r="R173" s="17">
        <f t="shared" si="90"/>
        <v>0</v>
      </c>
      <c r="S173" s="16">
        <v>0</v>
      </c>
      <c r="T173" s="17">
        <f t="shared" si="91"/>
        <v>0</v>
      </c>
      <c r="U173" s="16">
        <f t="shared" si="92"/>
        <v>0</v>
      </c>
      <c r="V173" s="17">
        <f t="shared" si="92"/>
        <v>0</v>
      </c>
      <c r="W173" s="16">
        <v>0</v>
      </c>
      <c r="X173" s="17">
        <f t="shared" si="93"/>
        <v>0</v>
      </c>
      <c r="Y173" s="17">
        <v>0</v>
      </c>
      <c r="Z173" s="17">
        <f t="shared" si="94"/>
        <v>0</v>
      </c>
      <c r="AA173" s="17">
        <v>0</v>
      </c>
      <c r="AB173" s="17">
        <f t="shared" si="95"/>
        <v>0</v>
      </c>
      <c r="AC173" s="17">
        <v>23</v>
      </c>
      <c r="AD173" s="17">
        <f t="shared" si="96"/>
        <v>1589737</v>
      </c>
      <c r="AE173" s="17">
        <v>0</v>
      </c>
      <c r="AF173" s="17">
        <f t="shared" si="97"/>
        <v>0</v>
      </c>
      <c r="AG173" s="17">
        <v>0</v>
      </c>
      <c r="AH173" s="17">
        <f t="shared" si="98"/>
        <v>0</v>
      </c>
      <c r="AI173" s="17">
        <v>0</v>
      </c>
      <c r="AJ173" s="17">
        <f t="shared" si="99"/>
        <v>0</v>
      </c>
      <c r="AK173" s="17">
        <v>0</v>
      </c>
      <c r="AL173" s="17">
        <f t="shared" si="100"/>
        <v>0</v>
      </c>
      <c r="AM173" s="17">
        <v>0</v>
      </c>
      <c r="AN173" s="17">
        <f t="shared" si="101"/>
        <v>0</v>
      </c>
      <c r="AO173" s="17">
        <v>0</v>
      </c>
      <c r="AP173" s="17">
        <f t="shared" si="102"/>
        <v>0</v>
      </c>
      <c r="AQ173" s="17">
        <v>0</v>
      </c>
      <c r="AR173" s="17">
        <f t="shared" si="103"/>
        <v>0</v>
      </c>
      <c r="AS173" s="17">
        <v>0</v>
      </c>
      <c r="AT173" s="17">
        <f t="shared" si="104"/>
        <v>0</v>
      </c>
      <c r="AU173" s="17">
        <f t="shared" si="105"/>
        <v>23</v>
      </c>
      <c r="AV173" s="17">
        <f t="shared" si="105"/>
        <v>1589737</v>
      </c>
      <c r="AW173" s="18">
        <v>0</v>
      </c>
      <c r="AX173" s="18">
        <f t="shared" si="106"/>
        <v>0</v>
      </c>
      <c r="AY173" s="18">
        <v>0</v>
      </c>
      <c r="AZ173" s="18">
        <f t="shared" si="107"/>
        <v>0</v>
      </c>
      <c r="BA173" s="18">
        <v>0</v>
      </c>
      <c r="BB173" s="18">
        <f t="shared" si="108"/>
        <v>0</v>
      </c>
      <c r="BC173" s="18">
        <v>0</v>
      </c>
      <c r="BD173" s="18">
        <f t="shared" si="109"/>
        <v>0</v>
      </c>
      <c r="BE173" s="18">
        <v>0</v>
      </c>
      <c r="BF173" s="18">
        <f t="shared" si="110"/>
        <v>0</v>
      </c>
      <c r="BG173" s="18">
        <v>0</v>
      </c>
      <c r="BH173" s="18">
        <f t="shared" si="111"/>
        <v>0</v>
      </c>
      <c r="BI173" s="18">
        <v>33</v>
      </c>
      <c r="BJ173" s="18">
        <f t="shared" si="112"/>
        <v>3040752</v>
      </c>
      <c r="BK173" s="18">
        <v>0</v>
      </c>
      <c r="BL173" s="18">
        <f t="shared" si="113"/>
        <v>0</v>
      </c>
      <c r="BM173" s="18">
        <v>0</v>
      </c>
      <c r="BN173" s="18">
        <f t="shared" si="114"/>
        <v>0</v>
      </c>
      <c r="BO173" s="18">
        <v>0</v>
      </c>
      <c r="BP173" s="18">
        <f t="shared" si="115"/>
        <v>0</v>
      </c>
      <c r="BQ173" s="18">
        <v>0</v>
      </c>
      <c r="BR173" s="18">
        <f t="shared" si="116"/>
        <v>0</v>
      </c>
      <c r="BS173" s="18">
        <v>41</v>
      </c>
      <c r="BT173" s="18">
        <f t="shared" si="117"/>
        <v>3777904</v>
      </c>
      <c r="BU173" s="18">
        <v>0</v>
      </c>
      <c r="BV173" s="18">
        <f t="shared" si="118"/>
        <v>0</v>
      </c>
      <c r="BW173" s="18">
        <v>0</v>
      </c>
      <c r="BX173" s="18">
        <f t="shared" si="119"/>
        <v>0</v>
      </c>
      <c r="BY173" s="18">
        <v>0</v>
      </c>
      <c r="BZ173" s="18">
        <f t="shared" si="120"/>
        <v>0</v>
      </c>
      <c r="CA173" s="18">
        <v>0</v>
      </c>
      <c r="CB173" s="18">
        <f t="shared" si="121"/>
        <v>0</v>
      </c>
      <c r="CC173" s="18">
        <v>0</v>
      </c>
      <c r="CD173" s="18">
        <f t="shared" si="122"/>
        <v>0</v>
      </c>
      <c r="CE173" s="17">
        <f t="shared" si="123"/>
        <v>74</v>
      </c>
      <c r="CF173" s="17">
        <f t="shared" si="123"/>
        <v>6818656</v>
      </c>
      <c r="CG173" s="17">
        <f t="shared" si="124"/>
        <v>97</v>
      </c>
      <c r="CH173" s="28">
        <f t="shared" si="124"/>
        <v>8408393</v>
      </c>
    </row>
    <row r="174" spans="1:86" x14ac:dyDescent="0.2">
      <c r="A174" s="66" t="s">
        <v>137</v>
      </c>
      <c r="B174" s="66" t="s">
        <v>154</v>
      </c>
      <c r="C174" s="67" t="s">
        <v>139</v>
      </c>
      <c r="D174" s="67"/>
      <c r="E174" s="19" t="s">
        <v>140</v>
      </c>
      <c r="F174" s="16"/>
      <c r="G174" s="16"/>
      <c r="H174" s="16"/>
      <c r="I174" s="16">
        <v>0</v>
      </c>
      <c r="J174" s="17">
        <f t="shared" si="86"/>
        <v>0</v>
      </c>
      <c r="K174" s="16">
        <v>0</v>
      </c>
      <c r="L174" s="17">
        <f t="shared" si="87"/>
        <v>0</v>
      </c>
      <c r="M174" s="16">
        <v>81</v>
      </c>
      <c r="N174" s="17">
        <f t="shared" si="88"/>
        <v>0</v>
      </c>
      <c r="O174" s="16">
        <v>0</v>
      </c>
      <c r="P174" s="17">
        <f t="shared" si="89"/>
        <v>0</v>
      </c>
      <c r="Q174" s="16">
        <v>0</v>
      </c>
      <c r="R174" s="17">
        <f t="shared" si="90"/>
        <v>0</v>
      </c>
      <c r="S174" s="16">
        <v>0</v>
      </c>
      <c r="T174" s="17">
        <f t="shared" si="91"/>
        <v>0</v>
      </c>
      <c r="U174" s="16">
        <f t="shared" si="92"/>
        <v>81</v>
      </c>
      <c r="V174" s="17">
        <f t="shared" si="92"/>
        <v>0</v>
      </c>
      <c r="W174" s="16">
        <v>0</v>
      </c>
      <c r="X174" s="17">
        <f t="shared" si="93"/>
        <v>0</v>
      </c>
      <c r="Y174" s="17">
        <v>43</v>
      </c>
      <c r="Z174" s="17">
        <f t="shared" si="94"/>
        <v>0</v>
      </c>
      <c r="AA174" s="17">
        <v>0</v>
      </c>
      <c r="AB174" s="17">
        <f t="shared" si="95"/>
        <v>0</v>
      </c>
      <c r="AC174" s="17">
        <v>0</v>
      </c>
      <c r="AD174" s="17">
        <f t="shared" si="96"/>
        <v>0</v>
      </c>
      <c r="AE174" s="17">
        <v>17</v>
      </c>
      <c r="AF174" s="17">
        <f t="shared" si="97"/>
        <v>0</v>
      </c>
      <c r="AG174" s="17">
        <v>33</v>
      </c>
      <c r="AH174" s="17">
        <f t="shared" si="98"/>
        <v>0</v>
      </c>
      <c r="AI174" s="17">
        <v>0</v>
      </c>
      <c r="AJ174" s="17">
        <f t="shared" si="99"/>
        <v>0</v>
      </c>
      <c r="AK174" s="17">
        <v>0</v>
      </c>
      <c r="AL174" s="17">
        <f t="shared" si="100"/>
        <v>0</v>
      </c>
      <c r="AM174" s="17">
        <v>19</v>
      </c>
      <c r="AN174" s="17">
        <f t="shared" si="101"/>
        <v>0</v>
      </c>
      <c r="AO174" s="17">
        <v>0</v>
      </c>
      <c r="AP174" s="17">
        <f t="shared" si="102"/>
        <v>0</v>
      </c>
      <c r="AQ174" s="17">
        <v>0</v>
      </c>
      <c r="AR174" s="17">
        <f t="shared" si="103"/>
        <v>0</v>
      </c>
      <c r="AS174" s="17">
        <v>0</v>
      </c>
      <c r="AT174" s="17">
        <f t="shared" si="104"/>
        <v>0</v>
      </c>
      <c r="AU174" s="17">
        <f t="shared" si="105"/>
        <v>112</v>
      </c>
      <c r="AV174" s="17">
        <f t="shared" si="105"/>
        <v>0</v>
      </c>
      <c r="AW174" s="18">
        <v>0</v>
      </c>
      <c r="AX174" s="18">
        <f t="shared" si="106"/>
        <v>0</v>
      </c>
      <c r="AY174" s="18">
        <v>20</v>
      </c>
      <c r="AZ174" s="18">
        <f t="shared" si="107"/>
        <v>0</v>
      </c>
      <c r="BA174" s="18">
        <v>0</v>
      </c>
      <c r="BB174" s="18">
        <f t="shared" si="108"/>
        <v>0</v>
      </c>
      <c r="BC174" s="18">
        <v>0</v>
      </c>
      <c r="BD174" s="18">
        <f t="shared" si="109"/>
        <v>0</v>
      </c>
      <c r="BE174" s="18">
        <v>8</v>
      </c>
      <c r="BF174" s="18">
        <f t="shared" si="110"/>
        <v>0</v>
      </c>
      <c r="BG174" s="18">
        <v>0</v>
      </c>
      <c r="BH174" s="18">
        <f t="shared" si="111"/>
        <v>0</v>
      </c>
      <c r="BI174" s="18">
        <v>0</v>
      </c>
      <c r="BJ174" s="18">
        <f t="shared" si="112"/>
        <v>0</v>
      </c>
      <c r="BK174" s="18">
        <v>0</v>
      </c>
      <c r="BL174" s="18">
        <f t="shared" si="113"/>
        <v>0</v>
      </c>
      <c r="BM174" s="18">
        <v>0</v>
      </c>
      <c r="BN174" s="18">
        <f t="shared" si="114"/>
        <v>0</v>
      </c>
      <c r="BO174" s="18">
        <v>0</v>
      </c>
      <c r="BP174" s="18">
        <f t="shared" si="115"/>
        <v>0</v>
      </c>
      <c r="BQ174" s="18">
        <v>0</v>
      </c>
      <c r="BR174" s="18">
        <f t="shared" si="116"/>
        <v>0</v>
      </c>
      <c r="BS174" s="18">
        <v>0</v>
      </c>
      <c r="BT174" s="18">
        <f t="shared" si="117"/>
        <v>0</v>
      </c>
      <c r="BU174" s="18">
        <v>3</v>
      </c>
      <c r="BV174" s="18">
        <f t="shared" si="118"/>
        <v>0</v>
      </c>
      <c r="BW174" s="18">
        <v>0</v>
      </c>
      <c r="BX174" s="18">
        <f t="shared" si="119"/>
        <v>0</v>
      </c>
      <c r="BY174" s="18">
        <v>0</v>
      </c>
      <c r="BZ174" s="18">
        <f t="shared" si="120"/>
        <v>0</v>
      </c>
      <c r="CA174" s="18">
        <v>0</v>
      </c>
      <c r="CB174" s="18">
        <f t="shared" si="121"/>
        <v>0</v>
      </c>
      <c r="CC174" s="18">
        <v>38</v>
      </c>
      <c r="CD174" s="18">
        <f t="shared" si="122"/>
        <v>0</v>
      </c>
      <c r="CE174" s="17">
        <f t="shared" si="123"/>
        <v>69</v>
      </c>
      <c r="CF174" s="17">
        <f t="shared" si="123"/>
        <v>0</v>
      </c>
      <c r="CG174" s="17">
        <f t="shared" si="124"/>
        <v>262</v>
      </c>
      <c r="CH174" s="28">
        <f t="shared" si="124"/>
        <v>0</v>
      </c>
    </row>
    <row r="175" spans="1:86" x14ac:dyDescent="0.2">
      <c r="A175" s="66"/>
      <c r="B175" s="66"/>
      <c r="C175" s="67"/>
      <c r="D175" s="67"/>
      <c r="E175" s="19" t="s">
        <v>141</v>
      </c>
      <c r="F175" s="32">
        <v>59614</v>
      </c>
      <c r="G175" s="32">
        <v>70654</v>
      </c>
      <c r="H175" s="32">
        <v>94163</v>
      </c>
      <c r="I175" s="16">
        <v>0</v>
      </c>
      <c r="J175" s="17">
        <f t="shared" si="86"/>
        <v>0</v>
      </c>
      <c r="K175" s="16">
        <v>0</v>
      </c>
      <c r="L175" s="17">
        <f t="shared" si="87"/>
        <v>0</v>
      </c>
      <c r="M175" s="16">
        <v>1823</v>
      </c>
      <c r="N175" s="17">
        <f t="shared" si="88"/>
        <v>108676322</v>
      </c>
      <c r="O175" s="16">
        <v>0</v>
      </c>
      <c r="P175" s="17">
        <f t="shared" si="89"/>
        <v>0</v>
      </c>
      <c r="Q175" s="16">
        <v>0</v>
      </c>
      <c r="R175" s="17">
        <f t="shared" si="90"/>
        <v>0</v>
      </c>
      <c r="S175" s="16">
        <v>0</v>
      </c>
      <c r="T175" s="17">
        <f t="shared" si="91"/>
        <v>0</v>
      </c>
      <c r="U175" s="16">
        <f t="shared" si="92"/>
        <v>1823</v>
      </c>
      <c r="V175" s="17">
        <f t="shared" si="92"/>
        <v>108676322</v>
      </c>
      <c r="W175" s="16">
        <v>0</v>
      </c>
      <c r="X175" s="17">
        <f t="shared" si="93"/>
        <v>0</v>
      </c>
      <c r="Y175" s="17">
        <v>823</v>
      </c>
      <c r="Z175" s="17">
        <f t="shared" si="94"/>
        <v>58148242</v>
      </c>
      <c r="AA175" s="17">
        <v>0</v>
      </c>
      <c r="AB175" s="17">
        <f t="shared" si="95"/>
        <v>0</v>
      </c>
      <c r="AC175" s="17">
        <v>0</v>
      </c>
      <c r="AD175" s="17">
        <f t="shared" si="96"/>
        <v>0</v>
      </c>
      <c r="AE175" s="17">
        <v>366</v>
      </c>
      <c r="AF175" s="17">
        <f t="shared" si="97"/>
        <v>25859364</v>
      </c>
      <c r="AG175" s="17">
        <v>677</v>
      </c>
      <c r="AH175" s="17">
        <f t="shared" si="98"/>
        <v>47832758</v>
      </c>
      <c r="AI175" s="17">
        <v>0</v>
      </c>
      <c r="AJ175" s="17">
        <f t="shared" si="99"/>
        <v>0</v>
      </c>
      <c r="AK175" s="17">
        <v>0</v>
      </c>
      <c r="AL175" s="17">
        <f t="shared" si="100"/>
        <v>0</v>
      </c>
      <c r="AM175" s="17">
        <v>398</v>
      </c>
      <c r="AN175" s="17">
        <f t="shared" si="101"/>
        <v>28120292</v>
      </c>
      <c r="AO175" s="17">
        <v>0</v>
      </c>
      <c r="AP175" s="17">
        <f t="shared" si="102"/>
        <v>0</v>
      </c>
      <c r="AQ175" s="17">
        <v>0</v>
      </c>
      <c r="AR175" s="17">
        <f t="shared" si="103"/>
        <v>0</v>
      </c>
      <c r="AS175" s="17">
        <v>0</v>
      </c>
      <c r="AT175" s="17">
        <f t="shared" si="104"/>
        <v>0</v>
      </c>
      <c r="AU175" s="17">
        <f t="shared" si="105"/>
        <v>2264</v>
      </c>
      <c r="AV175" s="17">
        <f t="shared" si="105"/>
        <v>159960656</v>
      </c>
      <c r="AW175" s="18">
        <v>0</v>
      </c>
      <c r="AX175" s="18">
        <f t="shared" si="106"/>
        <v>0</v>
      </c>
      <c r="AY175" s="18">
        <v>337</v>
      </c>
      <c r="AZ175" s="18">
        <f t="shared" si="107"/>
        <v>31732931</v>
      </c>
      <c r="BA175" s="18">
        <v>0</v>
      </c>
      <c r="BB175" s="18">
        <f t="shared" si="108"/>
        <v>0</v>
      </c>
      <c r="BC175" s="18">
        <v>0</v>
      </c>
      <c r="BD175" s="18">
        <f t="shared" si="109"/>
        <v>0</v>
      </c>
      <c r="BE175" s="18">
        <v>186</v>
      </c>
      <c r="BF175" s="18">
        <f t="shared" si="110"/>
        <v>17514318</v>
      </c>
      <c r="BG175" s="18">
        <v>0</v>
      </c>
      <c r="BH175" s="18">
        <f t="shared" si="111"/>
        <v>0</v>
      </c>
      <c r="BI175" s="18">
        <v>0</v>
      </c>
      <c r="BJ175" s="18">
        <f t="shared" si="112"/>
        <v>0</v>
      </c>
      <c r="BK175" s="18">
        <v>0</v>
      </c>
      <c r="BL175" s="18">
        <f t="shared" si="113"/>
        <v>0</v>
      </c>
      <c r="BM175" s="18">
        <v>0</v>
      </c>
      <c r="BN175" s="18">
        <f t="shared" si="114"/>
        <v>0</v>
      </c>
      <c r="BO175" s="18">
        <v>0</v>
      </c>
      <c r="BP175" s="18">
        <f t="shared" si="115"/>
        <v>0</v>
      </c>
      <c r="BQ175" s="18">
        <v>0</v>
      </c>
      <c r="BR175" s="18">
        <f t="shared" si="116"/>
        <v>0</v>
      </c>
      <c r="BS175" s="18">
        <v>0</v>
      </c>
      <c r="BT175" s="18">
        <f t="shared" si="117"/>
        <v>0</v>
      </c>
      <c r="BU175" s="18">
        <v>60</v>
      </c>
      <c r="BV175" s="18">
        <f t="shared" si="118"/>
        <v>5649780</v>
      </c>
      <c r="BW175" s="18">
        <v>0</v>
      </c>
      <c r="BX175" s="18">
        <f t="shared" si="119"/>
        <v>0</v>
      </c>
      <c r="BY175" s="18">
        <v>0</v>
      </c>
      <c r="BZ175" s="18">
        <f t="shared" si="120"/>
        <v>0</v>
      </c>
      <c r="CA175" s="18">
        <v>0</v>
      </c>
      <c r="CB175" s="18">
        <f t="shared" si="121"/>
        <v>0</v>
      </c>
      <c r="CC175" s="18">
        <v>749</v>
      </c>
      <c r="CD175" s="18">
        <f t="shared" si="122"/>
        <v>70528087</v>
      </c>
      <c r="CE175" s="17">
        <f t="shared" si="123"/>
        <v>1332</v>
      </c>
      <c r="CF175" s="17">
        <f t="shared" si="123"/>
        <v>125425116</v>
      </c>
      <c r="CG175" s="17">
        <f t="shared" si="124"/>
        <v>5419</v>
      </c>
      <c r="CH175" s="28">
        <f t="shared" si="124"/>
        <v>394062094</v>
      </c>
    </row>
    <row r="176" spans="1:86" x14ac:dyDescent="0.2">
      <c r="A176" s="66"/>
      <c r="B176" s="66"/>
      <c r="C176" s="67" t="s">
        <v>142</v>
      </c>
      <c r="D176" s="67"/>
      <c r="E176" s="19" t="s">
        <v>141</v>
      </c>
      <c r="F176" s="32">
        <f>ROUND(F175*1.15,0)</f>
        <v>68556</v>
      </c>
      <c r="G176" s="32">
        <f>ROUND(G175*1.15,0)</f>
        <v>81252</v>
      </c>
      <c r="H176" s="32">
        <f>ROUND(H175*1.15,0)</f>
        <v>108287</v>
      </c>
      <c r="I176" s="16">
        <v>0</v>
      </c>
      <c r="J176" s="17">
        <f t="shared" si="86"/>
        <v>0</v>
      </c>
      <c r="K176" s="16">
        <v>0</v>
      </c>
      <c r="L176" s="17">
        <f t="shared" si="87"/>
        <v>0</v>
      </c>
      <c r="M176" s="16">
        <v>14</v>
      </c>
      <c r="N176" s="17">
        <f t="shared" si="88"/>
        <v>959784</v>
      </c>
      <c r="O176" s="16">
        <v>0</v>
      </c>
      <c r="P176" s="17">
        <f t="shared" si="89"/>
        <v>0</v>
      </c>
      <c r="Q176" s="16">
        <v>0</v>
      </c>
      <c r="R176" s="17">
        <f t="shared" si="90"/>
        <v>0</v>
      </c>
      <c r="S176" s="16">
        <v>0</v>
      </c>
      <c r="T176" s="17">
        <f t="shared" si="91"/>
        <v>0</v>
      </c>
      <c r="U176" s="16">
        <f t="shared" si="92"/>
        <v>14</v>
      </c>
      <c r="V176" s="17">
        <f t="shared" si="92"/>
        <v>959784</v>
      </c>
      <c r="W176" s="16">
        <v>0</v>
      </c>
      <c r="X176" s="17">
        <f t="shared" si="93"/>
        <v>0</v>
      </c>
      <c r="Y176" s="17">
        <v>4</v>
      </c>
      <c r="Z176" s="17">
        <f t="shared" si="94"/>
        <v>325008</v>
      </c>
      <c r="AA176" s="17">
        <v>0</v>
      </c>
      <c r="AB176" s="17">
        <f t="shared" si="95"/>
        <v>0</v>
      </c>
      <c r="AC176" s="17">
        <v>0</v>
      </c>
      <c r="AD176" s="17">
        <f t="shared" si="96"/>
        <v>0</v>
      </c>
      <c r="AE176" s="17">
        <v>0</v>
      </c>
      <c r="AF176" s="17">
        <f t="shared" si="97"/>
        <v>0</v>
      </c>
      <c r="AG176" s="17">
        <v>0</v>
      </c>
      <c r="AH176" s="17">
        <f t="shared" si="98"/>
        <v>0</v>
      </c>
      <c r="AI176" s="17">
        <v>0</v>
      </c>
      <c r="AJ176" s="17">
        <f t="shared" si="99"/>
        <v>0</v>
      </c>
      <c r="AK176" s="17">
        <v>0</v>
      </c>
      <c r="AL176" s="17">
        <f t="shared" si="100"/>
        <v>0</v>
      </c>
      <c r="AM176" s="17">
        <v>5</v>
      </c>
      <c r="AN176" s="17">
        <f t="shared" si="101"/>
        <v>406260</v>
      </c>
      <c r="AO176" s="17">
        <v>0</v>
      </c>
      <c r="AP176" s="17">
        <f t="shared" si="102"/>
        <v>0</v>
      </c>
      <c r="AQ176" s="17">
        <v>0</v>
      </c>
      <c r="AR176" s="17">
        <f t="shared" si="103"/>
        <v>0</v>
      </c>
      <c r="AS176" s="17">
        <v>0</v>
      </c>
      <c r="AT176" s="17">
        <f t="shared" si="104"/>
        <v>0</v>
      </c>
      <c r="AU176" s="17">
        <f t="shared" si="105"/>
        <v>9</v>
      </c>
      <c r="AV176" s="17">
        <f t="shared" si="105"/>
        <v>731268</v>
      </c>
      <c r="AW176" s="18">
        <v>0</v>
      </c>
      <c r="AX176" s="18">
        <f t="shared" si="106"/>
        <v>0</v>
      </c>
      <c r="AY176" s="18">
        <v>1</v>
      </c>
      <c r="AZ176" s="18">
        <f t="shared" si="107"/>
        <v>108287</v>
      </c>
      <c r="BA176" s="18">
        <v>0</v>
      </c>
      <c r="BB176" s="18">
        <f t="shared" si="108"/>
        <v>0</v>
      </c>
      <c r="BC176" s="18">
        <v>0</v>
      </c>
      <c r="BD176" s="18">
        <f t="shared" si="109"/>
        <v>0</v>
      </c>
      <c r="BE176" s="18">
        <v>1</v>
      </c>
      <c r="BF176" s="18">
        <f t="shared" si="110"/>
        <v>108287</v>
      </c>
      <c r="BG176" s="18">
        <v>0</v>
      </c>
      <c r="BH176" s="18">
        <f t="shared" si="111"/>
        <v>0</v>
      </c>
      <c r="BI176" s="18">
        <v>0</v>
      </c>
      <c r="BJ176" s="18">
        <f t="shared" si="112"/>
        <v>0</v>
      </c>
      <c r="BK176" s="18">
        <v>0</v>
      </c>
      <c r="BL176" s="18">
        <f t="shared" si="113"/>
        <v>0</v>
      </c>
      <c r="BM176" s="18">
        <v>0</v>
      </c>
      <c r="BN176" s="18">
        <f t="shared" si="114"/>
        <v>0</v>
      </c>
      <c r="BO176" s="18">
        <v>0</v>
      </c>
      <c r="BP176" s="18">
        <f t="shared" si="115"/>
        <v>0</v>
      </c>
      <c r="BQ176" s="18">
        <v>0</v>
      </c>
      <c r="BR176" s="18">
        <f t="shared" si="116"/>
        <v>0</v>
      </c>
      <c r="BS176" s="18">
        <v>0</v>
      </c>
      <c r="BT176" s="18">
        <f t="shared" si="117"/>
        <v>0</v>
      </c>
      <c r="BU176" s="18">
        <v>0</v>
      </c>
      <c r="BV176" s="18">
        <f t="shared" si="118"/>
        <v>0</v>
      </c>
      <c r="BW176" s="18">
        <v>0</v>
      </c>
      <c r="BX176" s="18">
        <f t="shared" si="119"/>
        <v>0</v>
      </c>
      <c r="BY176" s="18">
        <v>0</v>
      </c>
      <c r="BZ176" s="18">
        <f t="shared" si="120"/>
        <v>0</v>
      </c>
      <c r="CA176" s="18">
        <v>0</v>
      </c>
      <c r="CB176" s="18">
        <f t="shared" si="121"/>
        <v>0</v>
      </c>
      <c r="CC176" s="18">
        <v>10</v>
      </c>
      <c r="CD176" s="18">
        <f t="shared" si="122"/>
        <v>1082870</v>
      </c>
      <c r="CE176" s="17">
        <f t="shared" si="123"/>
        <v>12</v>
      </c>
      <c r="CF176" s="17">
        <f t="shared" si="123"/>
        <v>1299444</v>
      </c>
      <c r="CG176" s="17">
        <f t="shared" si="124"/>
        <v>35</v>
      </c>
      <c r="CH176" s="28">
        <f t="shared" si="124"/>
        <v>2990496</v>
      </c>
    </row>
    <row r="177" spans="1:86" x14ac:dyDescent="0.2">
      <c r="A177" s="66"/>
      <c r="B177" s="66"/>
      <c r="C177" s="67" t="s">
        <v>143</v>
      </c>
      <c r="D177" s="67"/>
      <c r="E177" s="19" t="s">
        <v>140</v>
      </c>
      <c r="F177" s="32"/>
      <c r="G177" s="32"/>
      <c r="H177" s="32"/>
      <c r="I177" s="16">
        <v>0</v>
      </c>
      <c r="J177" s="17">
        <f t="shared" si="86"/>
        <v>0</v>
      </c>
      <c r="K177" s="16">
        <v>0</v>
      </c>
      <c r="L177" s="17">
        <f t="shared" si="87"/>
        <v>0</v>
      </c>
      <c r="M177" s="16">
        <v>2</v>
      </c>
      <c r="N177" s="17">
        <f t="shared" si="88"/>
        <v>0</v>
      </c>
      <c r="O177" s="16">
        <v>0</v>
      </c>
      <c r="P177" s="17">
        <f t="shared" si="89"/>
        <v>0</v>
      </c>
      <c r="Q177" s="16">
        <v>0</v>
      </c>
      <c r="R177" s="17">
        <f t="shared" si="90"/>
        <v>0</v>
      </c>
      <c r="S177" s="16">
        <v>0</v>
      </c>
      <c r="T177" s="17">
        <f t="shared" si="91"/>
        <v>0</v>
      </c>
      <c r="U177" s="16">
        <f t="shared" si="92"/>
        <v>2</v>
      </c>
      <c r="V177" s="17">
        <f t="shared" si="92"/>
        <v>0</v>
      </c>
      <c r="W177" s="16">
        <v>0</v>
      </c>
      <c r="X177" s="17">
        <f t="shared" si="93"/>
        <v>0</v>
      </c>
      <c r="Y177" s="17">
        <v>2</v>
      </c>
      <c r="Z177" s="17">
        <f t="shared" si="94"/>
        <v>0</v>
      </c>
      <c r="AA177" s="17">
        <v>0</v>
      </c>
      <c r="AB177" s="17">
        <f t="shared" si="95"/>
        <v>0</v>
      </c>
      <c r="AC177" s="17">
        <v>0</v>
      </c>
      <c r="AD177" s="17">
        <f t="shared" si="96"/>
        <v>0</v>
      </c>
      <c r="AE177" s="17">
        <v>0</v>
      </c>
      <c r="AF177" s="17">
        <f t="shared" si="97"/>
        <v>0</v>
      </c>
      <c r="AG177" s="17">
        <v>0</v>
      </c>
      <c r="AH177" s="17">
        <f t="shared" si="98"/>
        <v>0</v>
      </c>
      <c r="AI177" s="17">
        <v>0</v>
      </c>
      <c r="AJ177" s="17">
        <f t="shared" si="99"/>
        <v>0</v>
      </c>
      <c r="AK177" s="17">
        <v>0</v>
      </c>
      <c r="AL177" s="17">
        <f t="shared" si="100"/>
        <v>0</v>
      </c>
      <c r="AM177" s="17">
        <v>0</v>
      </c>
      <c r="AN177" s="17">
        <f t="shared" si="101"/>
        <v>0</v>
      </c>
      <c r="AO177" s="17">
        <v>0</v>
      </c>
      <c r="AP177" s="17">
        <f t="shared" si="102"/>
        <v>0</v>
      </c>
      <c r="AQ177" s="17">
        <v>0</v>
      </c>
      <c r="AR177" s="17">
        <f t="shared" si="103"/>
        <v>0</v>
      </c>
      <c r="AS177" s="17">
        <v>0</v>
      </c>
      <c r="AT177" s="17">
        <f t="shared" si="104"/>
        <v>0</v>
      </c>
      <c r="AU177" s="17">
        <f t="shared" si="105"/>
        <v>2</v>
      </c>
      <c r="AV177" s="17">
        <f t="shared" si="105"/>
        <v>0</v>
      </c>
      <c r="AW177" s="18">
        <v>0</v>
      </c>
      <c r="AX177" s="18">
        <f t="shared" si="106"/>
        <v>0</v>
      </c>
      <c r="AY177" s="18">
        <v>11</v>
      </c>
      <c r="AZ177" s="18">
        <f t="shared" si="107"/>
        <v>0</v>
      </c>
      <c r="BA177" s="18">
        <v>0</v>
      </c>
      <c r="BB177" s="18">
        <f t="shared" si="108"/>
        <v>0</v>
      </c>
      <c r="BC177" s="18">
        <v>0</v>
      </c>
      <c r="BD177" s="18">
        <f t="shared" si="109"/>
        <v>0</v>
      </c>
      <c r="BE177" s="18">
        <v>1</v>
      </c>
      <c r="BF177" s="18">
        <f t="shared" si="110"/>
        <v>0</v>
      </c>
      <c r="BG177" s="18">
        <v>0</v>
      </c>
      <c r="BH177" s="18">
        <f t="shared" si="111"/>
        <v>0</v>
      </c>
      <c r="BI177" s="18">
        <v>0</v>
      </c>
      <c r="BJ177" s="18">
        <f t="shared" si="112"/>
        <v>0</v>
      </c>
      <c r="BK177" s="18">
        <v>0</v>
      </c>
      <c r="BL177" s="18">
        <f t="shared" si="113"/>
        <v>0</v>
      </c>
      <c r="BM177" s="18">
        <v>0</v>
      </c>
      <c r="BN177" s="18">
        <f t="shared" si="114"/>
        <v>0</v>
      </c>
      <c r="BO177" s="18">
        <v>0</v>
      </c>
      <c r="BP177" s="18">
        <f t="shared" si="115"/>
        <v>0</v>
      </c>
      <c r="BQ177" s="18">
        <v>0</v>
      </c>
      <c r="BR177" s="18">
        <f t="shared" si="116"/>
        <v>0</v>
      </c>
      <c r="BS177" s="18">
        <v>2</v>
      </c>
      <c r="BT177" s="18">
        <f t="shared" si="117"/>
        <v>0</v>
      </c>
      <c r="BU177" s="18">
        <v>0</v>
      </c>
      <c r="BV177" s="18">
        <f t="shared" si="118"/>
        <v>0</v>
      </c>
      <c r="BW177" s="18">
        <v>0</v>
      </c>
      <c r="BX177" s="18">
        <f t="shared" si="119"/>
        <v>0</v>
      </c>
      <c r="BY177" s="18">
        <v>0</v>
      </c>
      <c r="BZ177" s="18">
        <f t="shared" si="120"/>
        <v>0</v>
      </c>
      <c r="CA177" s="18">
        <v>1</v>
      </c>
      <c r="CB177" s="18">
        <f t="shared" si="121"/>
        <v>0</v>
      </c>
      <c r="CC177" s="18">
        <v>0</v>
      </c>
      <c r="CD177" s="18">
        <f t="shared" si="122"/>
        <v>0</v>
      </c>
      <c r="CE177" s="17">
        <f t="shared" si="123"/>
        <v>15</v>
      </c>
      <c r="CF177" s="17">
        <f t="shared" si="123"/>
        <v>0</v>
      </c>
      <c r="CG177" s="17">
        <f t="shared" si="124"/>
        <v>19</v>
      </c>
      <c r="CH177" s="28">
        <f t="shared" si="124"/>
        <v>0</v>
      </c>
    </row>
    <row r="178" spans="1:86" x14ac:dyDescent="0.2">
      <c r="A178" s="66"/>
      <c r="B178" s="66"/>
      <c r="C178" s="67"/>
      <c r="D178" s="67"/>
      <c r="E178" s="19" t="s">
        <v>141</v>
      </c>
      <c r="F178" s="32">
        <f>ROUND(F175*1.35,0)</f>
        <v>80479</v>
      </c>
      <c r="G178" s="32">
        <f>ROUND(G175*1.35,0)</f>
        <v>95383</v>
      </c>
      <c r="H178" s="32">
        <f>ROUND(H175*1.35,0)</f>
        <v>127120</v>
      </c>
      <c r="I178" s="16">
        <v>0</v>
      </c>
      <c r="J178" s="17">
        <f t="shared" si="86"/>
        <v>0</v>
      </c>
      <c r="K178" s="16">
        <v>0</v>
      </c>
      <c r="L178" s="17">
        <f t="shared" si="87"/>
        <v>0</v>
      </c>
      <c r="M178" s="16">
        <v>43</v>
      </c>
      <c r="N178" s="17">
        <f t="shared" si="88"/>
        <v>3460597</v>
      </c>
      <c r="O178" s="16">
        <v>0</v>
      </c>
      <c r="P178" s="17">
        <f t="shared" si="89"/>
        <v>0</v>
      </c>
      <c r="Q178" s="16">
        <v>0</v>
      </c>
      <c r="R178" s="17">
        <f t="shared" si="90"/>
        <v>0</v>
      </c>
      <c r="S178" s="16">
        <v>0</v>
      </c>
      <c r="T178" s="17">
        <f t="shared" si="91"/>
        <v>0</v>
      </c>
      <c r="U178" s="16">
        <f t="shared" si="92"/>
        <v>43</v>
      </c>
      <c r="V178" s="17">
        <f t="shared" si="92"/>
        <v>3460597</v>
      </c>
      <c r="W178" s="16">
        <v>0</v>
      </c>
      <c r="X178" s="17">
        <f t="shared" si="93"/>
        <v>0</v>
      </c>
      <c r="Y178" s="17">
        <v>31</v>
      </c>
      <c r="Z178" s="17">
        <f t="shared" si="94"/>
        <v>2956873</v>
      </c>
      <c r="AA178" s="17">
        <v>0</v>
      </c>
      <c r="AB178" s="17">
        <f t="shared" si="95"/>
        <v>0</v>
      </c>
      <c r="AC178" s="17">
        <v>0</v>
      </c>
      <c r="AD178" s="17">
        <f t="shared" si="96"/>
        <v>0</v>
      </c>
      <c r="AE178" s="17">
        <v>0</v>
      </c>
      <c r="AF178" s="17">
        <f t="shared" si="97"/>
        <v>0</v>
      </c>
      <c r="AG178" s="17">
        <v>0</v>
      </c>
      <c r="AH178" s="17">
        <f t="shared" si="98"/>
        <v>0</v>
      </c>
      <c r="AI178" s="17">
        <v>0</v>
      </c>
      <c r="AJ178" s="17">
        <f t="shared" si="99"/>
        <v>0</v>
      </c>
      <c r="AK178" s="17">
        <v>0</v>
      </c>
      <c r="AL178" s="17">
        <f t="shared" si="100"/>
        <v>0</v>
      </c>
      <c r="AM178" s="17">
        <v>0</v>
      </c>
      <c r="AN178" s="17">
        <f t="shared" si="101"/>
        <v>0</v>
      </c>
      <c r="AO178" s="17">
        <v>0</v>
      </c>
      <c r="AP178" s="17">
        <f t="shared" si="102"/>
        <v>0</v>
      </c>
      <c r="AQ178" s="17">
        <v>0</v>
      </c>
      <c r="AR178" s="17">
        <f t="shared" si="103"/>
        <v>0</v>
      </c>
      <c r="AS178" s="17">
        <v>0</v>
      </c>
      <c r="AT178" s="17">
        <f t="shared" si="104"/>
        <v>0</v>
      </c>
      <c r="AU178" s="17">
        <f t="shared" si="105"/>
        <v>31</v>
      </c>
      <c r="AV178" s="17">
        <f t="shared" si="105"/>
        <v>2956873</v>
      </c>
      <c r="AW178" s="18">
        <v>0</v>
      </c>
      <c r="AX178" s="18">
        <f t="shared" si="106"/>
        <v>0</v>
      </c>
      <c r="AY178" s="18">
        <v>127</v>
      </c>
      <c r="AZ178" s="18">
        <f t="shared" si="107"/>
        <v>16144240</v>
      </c>
      <c r="BA178" s="18">
        <v>0</v>
      </c>
      <c r="BB178" s="18">
        <f t="shared" si="108"/>
        <v>0</v>
      </c>
      <c r="BC178" s="18">
        <v>0</v>
      </c>
      <c r="BD178" s="18">
        <f t="shared" si="109"/>
        <v>0</v>
      </c>
      <c r="BE178" s="18">
        <v>16</v>
      </c>
      <c r="BF178" s="18">
        <f t="shared" si="110"/>
        <v>2033920</v>
      </c>
      <c r="BG178" s="18">
        <v>0</v>
      </c>
      <c r="BH178" s="18">
        <f t="shared" si="111"/>
        <v>0</v>
      </c>
      <c r="BI178" s="18">
        <v>0</v>
      </c>
      <c r="BJ178" s="18">
        <f t="shared" si="112"/>
        <v>0</v>
      </c>
      <c r="BK178" s="18">
        <v>0</v>
      </c>
      <c r="BL178" s="18">
        <f t="shared" si="113"/>
        <v>0</v>
      </c>
      <c r="BM178" s="18">
        <v>0</v>
      </c>
      <c r="BN178" s="18">
        <f t="shared" si="114"/>
        <v>0</v>
      </c>
      <c r="BO178" s="18">
        <v>0</v>
      </c>
      <c r="BP178" s="18">
        <f t="shared" si="115"/>
        <v>0</v>
      </c>
      <c r="BQ178" s="18">
        <v>0</v>
      </c>
      <c r="BR178" s="18">
        <f t="shared" si="116"/>
        <v>0</v>
      </c>
      <c r="BS178" s="18">
        <v>26</v>
      </c>
      <c r="BT178" s="18">
        <f t="shared" si="117"/>
        <v>3305120</v>
      </c>
      <c r="BU178" s="18">
        <v>0</v>
      </c>
      <c r="BV178" s="18">
        <f t="shared" si="118"/>
        <v>0</v>
      </c>
      <c r="BW178" s="18">
        <v>0</v>
      </c>
      <c r="BX178" s="18">
        <f t="shared" si="119"/>
        <v>0</v>
      </c>
      <c r="BY178" s="18">
        <v>0</v>
      </c>
      <c r="BZ178" s="18">
        <f t="shared" si="120"/>
        <v>0</v>
      </c>
      <c r="CA178" s="18">
        <v>28</v>
      </c>
      <c r="CB178" s="18">
        <f t="shared" si="121"/>
        <v>3559360</v>
      </c>
      <c r="CC178" s="18">
        <v>0</v>
      </c>
      <c r="CD178" s="18">
        <f t="shared" si="122"/>
        <v>0</v>
      </c>
      <c r="CE178" s="17">
        <f t="shared" si="123"/>
        <v>197</v>
      </c>
      <c r="CF178" s="17">
        <f t="shared" si="123"/>
        <v>25042640</v>
      </c>
      <c r="CG178" s="17">
        <f t="shared" si="124"/>
        <v>271</v>
      </c>
      <c r="CH178" s="28">
        <f t="shared" si="124"/>
        <v>31460110</v>
      </c>
    </row>
    <row r="179" spans="1:86" x14ac:dyDescent="0.2">
      <c r="A179" s="66"/>
      <c r="B179" s="66"/>
      <c r="C179" s="67" t="s">
        <v>142</v>
      </c>
      <c r="D179" s="67"/>
      <c r="E179" s="19" t="s">
        <v>141</v>
      </c>
      <c r="F179" s="32">
        <f>ROUND(F178*1.15,0)</f>
        <v>92551</v>
      </c>
      <c r="G179" s="32">
        <f>ROUND(G178*1.15,0)</f>
        <v>109690</v>
      </c>
      <c r="H179" s="32">
        <f>ROUND(H178*1.15,0)</f>
        <v>146188</v>
      </c>
      <c r="I179" s="16">
        <v>0</v>
      </c>
      <c r="J179" s="17">
        <f t="shared" si="86"/>
        <v>0</v>
      </c>
      <c r="K179" s="16">
        <v>0</v>
      </c>
      <c r="L179" s="17">
        <f t="shared" si="87"/>
        <v>0</v>
      </c>
      <c r="M179" s="16">
        <v>1</v>
      </c>
      <c r="N179" s="17">
        <f t="shared" si="88"/>
        <v>92551</v>
      </c>
      <c r="O179" s="16">
        <v>0</v>
      </c>
      <c r="P179" s="17">
        <f t="shared" si="89"/>
        <v>0</v>
      </c>
      <c r="Q179" s="16">
        <v>0</v>
      </c>
      <c r="R179" s="17">
        <f t="shared" si="90"/>
        <v>0</v>
      </c>
      <c r="S179" s="16">
        <v>0</v>
      </c>
      <c r="T179" s="17">
        <f t="shared" si="91"/>
        <v>0</v>
      </c>
      <c r="U179" s="16">
        <f t="shared" si="92"/>
        <v>1</v>
      </c>
      <c r="V179" s="17">
        <f t="shared" si="92"/>
        <v>92551</v>
      </c>
      <c r="W179" s="16">
        <v>0</v>
      </c>
      <c r="X179" s="17">
        <f t="shared" si="93"/>
        <v>0</v>
      </c>
      <c r="Y179" s="17">
        <v>1</v>
      </c>
      <c r="Z179" s="17">
        <f t="shared" si="94"/>
        <v>109690</v>
      </c>
      <c r="AA179" s="17">
        <v>0</v>
      </c>
      <c r="AB179" s="17">
        <f t="shared" si="95"/>
        <v>0</v>
      </c>
      <c r="AC179" s="17">
        <v>0</v>
      </c>
      <c r="AD179" s="17">
        <f t="shared" si="96"/>
        <v>0</v>
      </c>
      <c r="AE179" s="17">
        <v>0</v>
      </c>
      <c r="AF179" s="17">
        <f t="shared" si="97"/>
        <v>0</v>
      </c>
      <c r="AG179" s="17">
        <v>0</v>
      </c>
      <c r="AH179" s="17">
        <f t="shared" si="98"/>
        <v>0</v>
      </c>
      <c r="AI179" s="17">
        <v>0</v>
      </c>
      <c r="AJ179" s="17">
        <f t="shared" si="99"/>
        <v>0</v>
      </c>
      <c r="AK179" s="17">
        <v>0</v>
      </c>
      <c r="AL179" s="17">
        <f t="shared" si="100"/>
        <v>0</v>
      </c>
      <c r="AM179" s="17">
        <v>0</v>
      </c>
      <c r="AN179" s="17">
        <f t="shared" si="101"/>
        <v>0</v>
      </c>
      <c r="AO179" s="17">
        <v>0</v>
      </c>
      <c r="AP179" s="17">
        <f t="shared" si="102"/>
        <v>0</v>
      </c>
      <c r="AQ179" s="17">
        <v>0</v>
      </c>
      <c r="AR179" s="17">
        <f t="shared" si="103"/>
        <v>0</v>
      </c>
      <c r="AS179" s="17">
        <v>0</v>
      </c>
      <c r="AT179" s="17">
        <f t="shared" si="104"/>
        <v>0</v>
      </c>
      <c r="AU179" s="17">
        <f t="shared" si="105"/>
        <v>1</v>
      </c>
      <c r="AV179" s="17">
        <f t="shared" si="105"/>
        <v>109690</v>
      </c>
      <c r="AW179" s="18">
        <v>0</v>
      </c>
      <c r="AX179" s="18">
        <f t="shared" si="106"/>
        <v>0</v>
      </c>
      <c r="AY179" s="18">
        <v>1</v>
      </c>
      <c r="AZ179" s="18">
        <f t="shared" si="107"/>
        <v>146188</v>
      </c>
      <c r="BA179" s="18">
        <v>0</v>
      </c>
      <c r="BB179" s="18">
        <f t="shared" si="108"/>
        <v>0</v>
      </c>
      <c r="BC179" s="18">
        <v>0</v>
      </c>
      <c r="BD179" s="18">
        <f t="shared" si="109"/>
        <v>0</v>
      </c>
      <c r="BE179" s="18">
        <v>0</v>
      </c>
      <c r="BF179" s="18">
        <f t="shared" si="110"/>
        <v>0</v>
      </c>
      <c r="BG179" s="18">
        <v>0</v>
      </c>
      <c r="BH179" s="18">
        <f t="shared" si="111"/>
        <v>0</v>
      </c>
      <c r="BI179" s="18">
        <v>0</v>
      </c>
      <c r="BJ179" s="18">
        <f t="shared" si="112"/>
        <v>0</v>
      </c>
      <c r="BK179" s="18">
        <v>0</v>
      </c>
      <c r="BL179" s="18">
        <f t="shared" si="113"/>
        <v>0</v>
      </c>
      <c r="BM179" s="18">
        <v>0</v>
      </c>
      <c r="BN179" s="18">
        <f t="shared" si="114"/>
        <v>0</v>
      </c>
      <c r="BO179" s="18">
        <v>0</v>
      </c>
      <c r="BP179" s="18">
        <f t="shared" si="115"/>
        <v>0</v>
      </c>
      <c r="BQ179" s="18">
        <v>0</v>
      </c>
      <c r="BR179" s="18">
        <f t="shared" si="116"/>
        <v>0</v>
      </c>
      <c r="BS179" s="18">
        <v>0</v>
      </c>
      <c r="BT179" s="18">
        <f t="shared" si="117"/>
        <v>0</v>
      </c>
      <c r="BU179" s="18">
        <v>0</v>
      </c>
      <c r="BV179" s="18">
        <f t="shared" si="118"/>
        <v>0</v>
      </c>
      <c r="BW179" s="18">
        <v>0</v>
      </c>
      <c r="BX179" s="18">
        <f t="shared" si="119"/>
        <v>0</v>
      </c>
      <c r="BY179" s="18">
        <v>0</v>
      </c>
      <c r="BZ179" s="18">
        <f t="shared" si="120"/>
        <v>0</v>
      </c>
      <c r="CA179" s="18">
        <v>0</v>
      </c>
      <c r="CB179" s="18">
        <f t="shared" si="121"/>
        <v>0</v>
      </c>
      <c r="CC179" s="18">
        <v>0</v>
      </c>
      <c r="CD179" s="18">
        <f t="shared" si="122"/>
        <v>0</v>
      </c>
      <c r="CE179" s="17">
        <f t="shared" si="123"/>
        <v>1</v>
      </c>
      <c r="CF179" s="17">
        <f t="shared" si="123"/>
        <v>146188</v>
      </c>
      <c r="CG179" s="17">
        <f t="shared" si="124"/>
        <v>3</v>
      </c>
      <c r="CH179" s="28">
        <f t="shared" si="124"/>
        <v>348429</v>
      </c>
    </row>
    <row r="180" spans="1:86" x14ac:dyDescent="0.2">
      <c r="A180" s="66"/>
      <c r="B180" s="66"/>
      <c r="C180" s="67" t="s">
        <v>144</v>
      </c>
      <c r="D180" s="67"/>
      <c r="E180" s="19" t="s">
        <v>140</v>
      </c>
      <c r="F180" s="32"/>
      <c r="G180" s="32"/>
      <c r="H180" s="32"/>
      <c r="I180" s="16">
        <v>0</v>
      </c>
      <c r="J180" s="17">
        <f t="shared" si="86"/>
        <v>0</v>
      </c>
      <c r="K180" s="16">
        <v>0</v>
      </c>
      <c r="L180" s="17">
        <f>K180*F180</f>
        <v>0</v>
      </c>
      <c r="M180" s="16">
        <v>0</v>
      </c>
      <c r="N180" s="17">
        <f t="shared" si="88"/>
        <v>0</v>
      </c>
      <c r="O180" s="16">
        <v>0</v>
      </c>
      <c r="P180" s="17">
        <f t="shared" si="89"/>
        <v>0</v>
      </c>
      <c r="Q180" s="16">
        <v>0</v>
      </c>
      <c r="R180" s="17">
        <f t="shared" si="90"/>
        <v>0</v>
      </c>
      <c r="S180" s="16">
        <v>0</v>
      </c>
      <c r="T180" s="17">
        <f t="shared" si="91"/>
        <v>0</v>
      </c>
      <c r="U180" s="16">
        <f t="shared" si="92"/>
        <v>0</v>
      </c>
      <c r="V180" s="17">
        <f t="shared" si="92"/>
        <v>0</v>
      </c>
      <c r="W180" s="16">
        <v>0</v>
      </c>
      <c r="X180" s="17">
        <f t="shared" si="93"/>
        <v>0</v>
      </c>
      <c r="Y180" s="17">
        <v>0</v>
      </c>
      <c r="Z180" s="17">
        <f t="shared" si="94"/>
        <v>0</v>
      </c>
      <c r="AA180" s="17">
        <v>0</v>
      </c>
      <c r="AB180" s="17">
        <f t="shared" si="95"/>
        <v>0</v>
      </c>
      <c r="AC180" s="17">
        <v>0</v>
      </c>
      <c r="AD180" s="17">
        <f t="shared" si="96"/>
        <v>0</v>
      </c>
      <c r="AE180" s="17">
        <v>0</v>
      </c>
      <c r="AF180" s="17">
        <f t="shared" si="97"/>
        <v>0</v>
      </c>
      <c r="AG180" s="17">
        <v>3</v>
      </c>
      <c r="AH180" s="17">
        <f t="shared" si="98"/>
        <v>0</v>
      </c>
      <c r="AI180" s="17">
        <v>0</v>
      </c>
      <c r="AJ180" s="17">
        <f t="shared" si="99"/>
        <v>0</v>
      </c>
      <c r="AK180" s="17">
        <v>0</v>
      </c>
      <c r="AL180" s="17">
        <f t="shared" si="100"/>
        <v>0</v>
      </c>
      <c r="AM180" s="17">
        <v>0</v>
      </c>
      <c r="AN180" s="17">
        <f t="shared" si="101"/>
        <v>0</v>
      </c>
      <c r="AO180" s="17">
        <v>0</v>
      </c>
      <c r="AP180" s="17">
        <f t="shared" si="102"/>
        <v>0</v>
      </c>
      <c r="AQ180" s="17">
        <v>0</v>
      </c>
      <c r="AR180" s="17">
        <f t="shared" si="103"/>
        <v>0</v>
      </c>
      <c r="AS180" s="17">
        <v>0</v>
      </c>
      <c r="AT180" s="17">
        <f t="shared" si="104"/>
        <v>0</v>
      </c>
      <c r="AU180" s="17">
        <f t="shared" si="105"/>
        <v>3</v>
      </c>
      <c r="AV180" s="17">
        <f t="shared" si="105"/>
        <v>0</v>
      </c>
      <c r="AW180" s="18">
        <v>0</v>
      </c>
      <c r="AX180" s="18">
        <f t="shared" si="106"/>
        <v>0</v>
      </c>
      <c r="AY180" s="18">
        <v>0</v>
      </c>
      <c r="AZ180" s="18">
        <f t="shared" si="107"/>
        <v>0</v>
      </c>
      <c r="BA180" s="18">
        <v>0</v>
      </c>
      <c r="BB180" s="18">
        <f t="shared" si="108"/>
        <v>0</v>
      </c>
      <c r="BC180" s="18">
        <v>0</v>
      </c>
      <c r="BD180" s="18">
        <f t="shared" si="109"/>
        <v>0</v>
      </c>
      <c r="BE180" s="18">
        <v>0</v>
      </c>
      <c r="BF180" s="18">
        <f t="shared" si="110"/>
        <v>0</v>
      </c>
      <c r="BG180" s="18">
        <v>0</v>
      </c>
      <c r="BH180" s="18">
        <f t="shared" si="111"/>
        <v>0</v>
      </c>
      <c r="BI180" s="18">
        <v>0</v>
      </c>
      <c r="BJ180" s="18">
        <f t="shared" si="112"/>
        <v>0</v>
      </c>
      <c r="BK180" s="18">
        <v>0</v>
      </c>
      <c r="BL180" s="18">
        <f t="shared" si="113"/>
        <v>0</v>
      </c>
      <c r="BM180" s="18">
        <v>0</v>
      </c>
      <c r="BN180" s="18">
        <f t="shared" si="114"/>
        <v>0</v>
      </c>
      <c r="BO180" s="18">
        <v>0</v>
      </c>
      <c r="BP180" s="18">
        <f t="shared" si="115"/>
        <v>0</v>
      </c>
      <c r="BQ180" s="18">
        <v>0</v>
      </c>
      <c r="BR180" s="18">
        <f t="shared" si="116"/>
        <v>0</v>
      </c>
      <c r="BS180" s="18">
        <v>0</v>
      </c>
      <c r="BT180" s="18">
        <f t="shared" si="117"/>
        <v>0</v>
      </c>
      <c r="BU180" s="18">
        <v>0</v>
      </c>
      <c r="BV180" s="18">
        <f t="shared" si="118"/>
        <v>0</v>
      </c>
      <c r="BW180" s="18">
        <v>0</v>
      </c>
      <c r="BX180" s="18">
        <f t="shared" si="119"/>
        <v>0</v>
      </c>
      <c r="BY180" s="18">
        <v>0</v>
      </c>
      <c r="BZ180" s="18">
        <f t="shared" si="120"/>
        <v>0</v>
      </c>
      <c r="CA180" s="18">
        <v>0</v>
      </c>
      <c r="CB180" s="18">
        <f t="shared" si="121"/>
        <v>0</v>
      </c>
      <c r="CC180" s="18">
        <v>0</v>
      </c>
      <c r="CD180" s="18">
        <f t="shared" si="122"/>
        <v>0</v>
      </c>
      <c r="CE180" s="17">
        <f t="shared" si="123"/>
        <v>0</v>
      </c>
      <c r="CF180" s="17">
        <f t="shared" si="123"/>
        <v>0</v>
      </c>
      <c r="CG180" s="17">
        <f t="shared" si="124"/>
        <v>3</v>
      </c>
      <c r="CH180" s="28">
        <f t="shared" si="124"/>
        <v>0</v>
      </c>
    </row>
    <row r="181" spans="1:86" x14ac:dyDescent="0.2">
      <c r="A181" s="66"/>
      <c r="B181" s="66"/>
      <c r="C181" s="67"/>
      <c r="D181" s="67"/>
      <c r="E181" s="19" t="s">
        <v>141</v>
      </c>
      <c r="F181" s="32">
        <f>ROUND(F175*1.4,0)</f>
        <v>83460</v>
      </c>
      <c r="G181" s="32">
        <f>ROUND(G175*1.4,0)</f>
        <v>98916</v>
      </c>
      <c r="H181" s="32">
        <f>ROUND(H175*1.4,0)</f>
        <v>131828</v>
      </c>
      <c r="I181" s="16">
        <v>0</v>
      </c>
      <c r="J181" s="17">
        <f t="shared" si="86"/>
        <v>0</v>
      </c>
      <c r="K181" s="16">
        <v>0</v>
      </c>
      <c r="L181" s="17">
        <f t="shared" ref="L181:L244" si="127">K181*F181</f>
        <v>0</v>
      </c>
      <c r="M181" s="16">
        <v>0</v>
      </c>
      <c r="N181" s="17">
        <f t="shared" si="88"/>
        <v>0</v>
      </c>
      <c r="O181" s="16">
        <v>0</v>
      </c>
      <c r="P181" s="17">
        <f t="shared" si="89"/>
        <v>0</v>
      </c>
      <c r="Q181" s="16">
        <v>0</v>
      </c>
      <c r="R181" s="17">
        <f t="shared" si="90"/>
        <v>0</v>
      </c>
      <c r="S181" s="16">
        <v>0</v>
      </c>
      <c r="T181" s="17">
        <f t="shared" si="91"/>
        <v>0</v>
      </c>
      <c r="U181" s="16">
        <f t="shared" si="92"/>
        <v>0</v>
      </c>
      <c r="V181" s="17">
        <f t="shared" si="92"/>
        <v>0</v>
      </c>
      <c r="W181" s="16">
        <v>0</v>
      </c>
      <c r="X181" s="17">
        <f t="shared" si="93"/>
        <v>0</v>
      </c>
      <c r="Y181" s="17">
        <v>0</v>
      </c>
      <c r="Z181" s="17">
        <f t="shared" si="94"/>
        <v>0</v>
      </c>
      <c r="AA181" s="17">
        <v>0</v>
      </c>
      <c r="AB181" s="17">
        <f t="shared" si="95"/>
        <v>0</v>
      </c>
      <c r="AC181" s="17">
        <v>0</v>
      </c>
      <c r="AD181" s="17">
        <f t="shared" si="96"/>
        <v>0</v>
      </c>
      <c r="AE181" s="17">
        <v>0</v>
      </c>
      <c r="AF181" s="17">
        <f t="shared" si="97"/>
        <v>0</v>
      </c>
      <c r="AG181" s="17">
        <v>49</v>
      </c>
      <c r="AH181" s="17">
        <f t="shared" si="98"/>
        <v>4846884</v>
      </c>
      <c r="AI181" s="17">
        <v>0</v>
      </c>
      <c r="AJ181" s="17">
        <f t="shared" si="99"/>
        <v>0</v>
      </c>
      <c r="AK181" s="17">
        <v>0</v>
      </c>
      <c r="AL181" s="17">
        <f t="shared" si="100"/>
        <v>0</v>
      </c>
      <c r="AM181" s="17">
        <v>0</v>
      </c>
      <c r="AN181" s="17">
        <f t="shared" si="101"/>
        <v>0</v>
      </c>
      <c r="AO181" s="17">
        <v>0</v>
      </c>
      <c r="AP181" s="17">
        <f t="shared" si="102"/>
        <v>0</v>
      </c>
      <c r="AQ181" s="17">
        <v>0</v>
      </c>
      <c r="AR181" s="17">
        <f t="shared" si="103"/>
        <v>0</v>
      </c>
      <c r="AS181" s="17">
        <v>0</v>
      </c>
      <c r="AT181" s="17">
        <f t="shared" si="104"/>
        <v>0</v>
      </c>
      <c r="AU181" s="17">
        <f t="shared" si="105"/>
        <v>49</v>
      </c>
      <c r="AV181" s="17">
        <f t="shared" si="105"/>
        <v>4846884</v>
      </c>
      <c r="AW181" s="18">
        <v>0</v>
      </c>
      <c r="AX181" s="18">
        <f t="shared" si="106"/>
        <v>0</v>
      </c>
      <c r="AY181" s="18">
        <v>0</v>
      </c>
      <c r="AZ181" s="18">
        <f t="shared" si="107"/>
        <v>0</v>
      </c>
      <c r="BA181" s="18">
        <v>0</v>
      </c>
      <c r="BB181" s="18">
        <f t="shared" si="108"/>
        <v>0</v>
      </c>
      <c r="BC181" s="18">
        <v>0</v>
      </c>
      <c r="BD181" s="18">
        <f t="shared" si="109"/>
        <v>0</v>
      </c>
      <c r="BE181" s="18">
        <v>0</v>
      </c>
      <c r="BF181" s="18">
        <f t="shared" si="110"/>
        <v>0</v>
      </c>
      <c r="BG181" s="18">
        <v>0</v>
      </c>
      <c r="BH181" s="18">
        <f t="shared" si="111"/>
        <v>0</v>
      </c>
      <c r="BI181" s="18">
        <v>0</v>
      </c>
      <c r="BJ181" s="18">
        <f t="shared" si="112"/>
        <v>0</v>
      </c>
      <c r="BK181" s="18">
        <v>0</v>
      </c>
      <c r="BL181" s="18">
        <f t="shared" si="113"/>
        <v>0</v>
      </c>
      <c r="BM181" s="18">
        <v>0</v>
      </c>
      <c r="BN181" s="18">
        <f t="shared" si="114"/>
        <v>0</v>
      </c>
      <c r="BO181" s="18">
        <v>0</v>
      </c>
      <c r="BP181" s="18">
        <f t="shared" si="115"/>
        <v>0</v>
      </c>
      <c r="BQ181" s="18">
        <v>0</v>
      </c>
      <c r="BR181" s="18">
        <f t="shared" si="116"/>
        <v>0</v>
      </c>
      <c r="BS181" s="18">
        <v>0</v>
      </c>
      <c r="BT181" s="18">
        <f t="shared" si="117"/>
        <v>0</v>
      </c>
      <c r="BU181" s="18">
        <v>0</v>
      </c>
      <c r="BV181" s="18">
        <f t="shared" si="118"/>
        <v>0</v>
      </c>
      <c r="BW181" s="18">
        <v>0</v>
      </c>
      <c r="BX181" s="18">
        <f t="shared" si="119"/>
        <v>0</v>
      </c>
      <c r="BY181" s="18">
        <v>0</v>
      </c>
      <c r="BZ181" s="18">
        <f t="shared" si="120"/>
        <v>0</v>
      </c>
      <c r="CA181" s="18">
        <v>0</v>
      </c>
      <c r="CB181" s="18">
        <f t="shared" si="121"/>
        <v>0</v>
      </c>
      <c r="CC181" s="18">
        <v>0</v>
      </c>
      <c r="CD181" s="18">
        <f t="shared" si="122"/>
        <v>0</v>
      </c>
      <c r="CE181" s="17">
        <f t="shared" si="123"/>
        <v>0</v>
      </c>
      <c r="CF181" s="17">
        <f t="shared" si="123"/>
        <v>0</v>
      </c>
      <c r="CG181" s="17">
        <f t="shared" si="124"/>
        <v>49</v>
      </c>
      <c r="CH181" s="28">
        <f t="shared" si="124"/>
        <v>4846884</v>
      </c>
    </row>
    <row r="182" spans="1:86" x14ac:dyDescent="0.2">
      <c r="A182" s="66"/>
      <c r="B182" s="66"/>
      <c r="C182" s="67" t="s">
        <v>142</v>
      </c>
      <c r="D182" s="67"/>
      <c r="E182" s="19" t="s">
        <v>141</v>
      </c>
      <c r="F182" s="32">
        <f>ROUND(F181*1.15,0)</f>
        <v>95979</v>
      </c>
      <c r="G182" s="32">
        <f>ROUND(G181*1.15,0)</f>
        <v>113753</v>
      </c>
      <c r="H182" s="32">
        <f>ROUND(H181*1.15,0)</f>
        <v>151602</v>
      </c>
      <c r="I182" s="16">
        <v>0</v>
      </c>
      <c r="J182" s="17">
        <f t="shared" si="86"/>
        <v>0</v>
      </c>
      <c r="K182" s="16">
        <v>0</v>
      </c>
      <c r="L182" s="17">
        <f t="shared" si="127"/>
        <v>0</v>
      </c>
      <c r="M182" s="16">
        <v>0</v>
      </c>
      <c r="N182" s="17">
        <f t="shared" si="88"/>
        <v>0</v>
      </c>
      <c r="O182" s="16">
        <v>0</v>
      </c>
      <c r="P182" s="17">
        <f t="shared" si="89"/>
        <v>0</v>
      </c>
      <c r="Q182" s="16">
        <v>0</v>
      </c>
      <c r="R182" s="17">
        <f t="shared" si="90"/>
        <v>0</v>
      </c>
      <c r="S182" s="16">
        <v>0</v>
      </c>
      <c r="T182" s="17">
        <f t="shared" si="91"/>
        <v>0</v>
      </c>
      <c r="U182" s="16">
        <f t="shared" si="92"/>
        <v>0</v>
      </c>
      <c r="V182" s="17">
        <f t="shared" si="92"/>
        <v>0</v>
      </c>
      <c r="W182" s="16">
        <v>0</v>
      </c>
      <c r="X182" s="17">
        <f t="shared" si="93"/>
        <v>0</v>
      </c>
      <c r="Y182" s="17">
        <v>0</v>
      </c>
      <c r="Z182" s="17">
        <f t="shared" si="94"/>
        <v>0</v>
      </c>
      <c r="AA182" s="17">
        <v>0</v>
      </c>
      <c r="AB182" s="17">
        <f t="shared" si="95"/>
        <v>0</v>
      </c>
      <c r="AC182" s="17">
        <v>0</v>
      </c>
      <c r="AD182" s="17">
        <f t="shared" si="96"/>
        <v>0</v>
      </c>
      <c r="AE182" s="17">
        <v>0</v>
      </c>
      <c r="AF182" s="17">
        <f t="shared" si="97"/>
        <v>0</v>
      </c>
      <c r="AG182" s="17">
        <v>0</v>
      </c>
      <c r="AH182" s="17">
        <f t="shared" si="98"/>
        <v>0</v>
      </c>
      <c r="AI182" s="17">
        <v>0</v>
      </c>
      <c r="AJ182" s="17">
        <f t="shared" si="99"/>
        <v>0</v>
      </c>
      <c r="AK182" s="17">
        <v>0</v>
      </c>
      <c r="AL182" s="17">
        <f t="shared" si="100"/>
        <v>0</v>
      </c>
      <c r="AM182" s="17">
        <v>0</v>
      </c>
      <c r="AN182" s="17">
        <f t="shared" si="101"/>
        <v>0</v>
      </c>
      <c r="AO182" s="17">
        <v>0</v>
      </c>
      <c r="AP182" s="17">
        <f t="shared" si="102"/>
        <v>0</v>
      </c>
      <c r="AQ182" s="17">
        <v>0</v>
      </c>
      <c r="AR182" s="17">
        <f t="shared" si="103"/>
        <v>0</v>
      </c>
      <c r="AS182" s="17">
        <v>0</v>
      </c>
      <c r="AT182" s="17">
        <f t="shared" si="104"/>
        <v>0</v>
      </c>
      <c r="AU182" s="17">
        <f t="shared" si="105"/>
        <v>0</v>
      </c>
      <c r="AV182" s="17">
        <f t="shared" si="105"/>
        <v>0</v>
      </c>
      <c r="AW182" s="18">
        <v>0</v>
      </c>
      <c r="AX182" s="18">
        <f t="shared" si="106"/>
        <v>0</v>
      </c>
      <c r="AY182" s="18">
        <v>0</v>
      </c>
      <c r="AZ182" s="18">
        <f t="shared" si="107"/>
        <v>0</v>
      </c>
      <c r="BA182" s="18">
        <v>0</v>
      </c>
      <c r="BB182" s="18">
        <f t="shared" si="108"/>
        <v>0</v>
      </c>
      <c r="BC182" s="18">
        <v>0</v>
      </c>
      <c r="BD182" s="18">
        <f t="shared" si="109"/>
        <v>0</v>
      </c>
      <c r="BE182" s="18">
        <v>0</v>
      </c>
      <c r="BF182" s="18">
        <f t="shared" si="110"/>
        <v>0</v>
      </c>
      <c r="BG182" s="18">
        <v>0</v>
      </c>
      <c r="BH182" s="18">
        <f t="shared" si="111"/>
        <v>0</v>
      </c>
      <c r="BI182" s="18">
        <v>0</v>
      </c>
      <c r="BJ182" s="18">
        <f t="shared" si="112"/>
        <v>0</v>
      </c>
      <c r="BK182" s="18">
        <v>0</v>
      </c>
      <c r="BL182" s="18">
        <f t="shared" si="113"/>
        <v>0</v>
      </c>
      <c r="BM182" s="18">
        <v>0</v>
      </c>
      <c r="BN182" s="18">
        <f t="shared" si="114"/>
        <v>0</v>
      </c>
      <c r="BO182" s="18">
        <v>0</v>
      </c>
      <c r="BP182" s="18">
        <f t="shared" si="115"/>
        <v>0</v>
      </c>
      <c r="BQ182" s="18">
        <v>0</v>
      </c>
      <c r="BR182" s="18">
        <f t="shared" si="116"/>
        <v>0</v>
      </c>
      <c r="BS182" s="18">
        <v>0</v>
      </c>
      <c r="BT182" s="18">
        <f t="shared" si="117"/>
        <v>0</v>
      </c>
      <c r="BU182" s="18">
        <v>0</v>
      </c>
      <c r="BV182" s="18">
        <f t="shared" si="118"/>
        <v>0</v>
      </c>
      <c r="BW182" s="18">
        <v>0</v>
      </c>
      <c r="BX182" s="18">
        <f t="shared" si="119"/>
        <v>0</v>
      </c>
      <c r="BY182" s="18">
        <v>0</v>
      </c>
      <c r="BZ182" s="18">
        <f t="shared" si="120"/>
        <v>0</v>
      </c>
      <c r="CA182" s="18">
        <v>0</v>
      </c>
      <c r="CB182" s="18">
        <f t="shared" si="121"/>
        <v>0</v>
      </c>
      <c r="CC182" s="18">
        <v>0</v>
      </c>
      <c r="CD182" s="18">
        <f t="shared" si="122"/>
        <v>0</v>
      </c>
      <c r="CE182" s="17">
        <f t="shared" si="123"/>
        <v>0</v>
      </c>
      <c r="CF182" s="17">
        <f t="shared" si="123"/>
        <v>0</v>
      </c>
      <c r="CG182" s="17">
        <f t="shared" si="124"/>
        <v>0</v>
      </c>
      <c r="CH182" s="28">
        <f t="shared" si="124"/>
        <v>0</v>
      </c>
    </row>
    <row r="183" spans="1:86" x14ac:dyDescent="0.2">
      <c r="A183" s="66"/>
      <c r="B183" s="66"/>
      <c r="C183" s="66" t="s">
        <v>145</v>
      </c>
      <c r="D183" s="68" t="s">
        <v>140</v>
      </c>
      <c r="E183" s="68"/>
      <c r="F183" s="16"/>
      <c r="G183" s="16"/>
      <c r="H183" s="16"/>
      <c r="I183" s="16">
        <v>2</v>
      </c>
      <c r="J183" s="17">
        <f t="shared" si="86"/>
        <v>0</v>
      </c>
      <c r="K183" s="16">
        <v>0</v>
      </c>
      <c r="L183" s="17">
        <f t="shared" si="127"/>
        <v>0</v>
      </c>
      <c r="M183" s="16">
        <v>1</v>
      </c>
      <c r="N183" s="17">
        <f t="shared" si="88"/>
        <v>0</v>
      </c>
      <c r="O183" s="16">
        <v>0</v>
      </c>
      <c r="P183" s="17">
        <f t="shared" si="89"/>
        <v>0</v>
      </c>
      <c r="Q183" s="16">
        <v>0</v>
      </c>
      <c r="R183" s="17">
        <f t="shared" si="90"/>
        <v>0</v>
      </c>
      <c r="S183" s="16">
        <v>0</v>
      </c>
      <c r="T183" s="17">
        <f t="shared" si="91"/>
        <v>0</v>
      </c>
      <c r="U183" s="16">
        <f t="shared" si="92"/>
        <v>3</v>
      </c>
      <c r="V183" s="17">
        <f t="shared" si="92"/>
        <v>0</v>
      </c>
      <c r="W183" s="16">
        <v>0</v>
      </c>
      <c r="X183" s="17">
        <f t="shared" si="93"/>
        <v>0</v>
      </c>
      <c r="Y183" s="17">
        <v>0</v>
      </c>
      <c r="Z183" s="17">
        <f t="shared" si="94"/>
        <v>0</v>
      </c>
      <c r="AA183" s="17">
        <v>0</v>
      </c>
      <c r="AB183" s="17">
        <f t="shared" si="95"/>
        <v>0</v>
      </c>
      <c r="AC183" s="17">
        <v>0</v>
      </c>
      <c r="AD183" s="17">
        <f t="shared" si="96"/>
        <v>0</v>
      </c>
      <c r="AE183" s="17">
        <v>0</v>
      </c>
      <c r="AF183" s="17">
        <f t="shared" si="97"/>
        <v>0</v>
      </c>
      <c r="AG183" s="17">
        <v>3</v>
      </c>
      <c r="AH183" s="17">
        <f t="shared" si="98"/>
        <v>0</v>
      </c>
      <c r="AI183" s="17">
        <v>0</v>
      </c>
      <c r="AJ183" s="17">
        <f t="shared" si="99"/>
        <v>0</v>
      </c>
      <c r="AK183" s="17">
        <v>0</v>
      </c>
      <c r="AL183" s="17">
        <f t="shared" si="100"/>
        <v>0</v>
      </c>
      <c r="AM183" s="17">
        <v>0</v>
      </c>
      <c r="AN183" s="17">
        <f t="shared" si="101"/>
        <v>0</v>
      </c>
      <c r="AO183" s="17">
        <v>0</v>
      </c>
      <c r="AP183" s="17">
        <f t="shared" si="102"/>
        <v>0</v>
      </c>
      <c r="AQ183" s="17">
        <v>0</v>
      </c>
      <c r="AR183" s="17">
        <f t="shared" si="103"/>
        <v>0</v>
      </c>
      <c r="AS183" s="17">
        <v>0</v>
      </c>
      <c r="AT183" s="17">
        <f t="shared" si="104"/>
        <v>0</v>
      </c>
      <c r="AU183" s="17">
        <f t="shared" si="105"/>
        <v>3</v>
      </c>
      <c r="AV183" s="17">
        <f t="shared" si="105"/>
        <v>0</v>
      </c>
      <c r="AW183" s="18">
        <v>0</v>
      </c>
      <c r="AX183" s="18">
        <f t="shared" si="106"/>
        <v>0</v>
      </c>
      <c r="AY183" s="18">
        <v>0</v>
      </c>
      <c r="AZ183" s="18">
        <f t="shared" si="107"/>
        <v>0</v>
      </c>
      <c r="BA183" s="18">
        <v>0</v>
      </c>
      <c r="BB183" s="18">
        <f t="shared" si="108"/>
        <v>0</v>
      </c>
      <c r="BC183" s="18">
        <v>0</v>
      </c>
      <c r="BD183" s="18">
        <f t="shared" si="109"/>
        <v>0</v>
      </c>
      <c r="BE183" s="18">
        <v>0</v>
      </c>
      <c r="BF183" s="18">
        <f t="shared" si="110"/>
        <v>0</v>
      </c>
      <c r="BG183" s="18">
        <v>0</v>
      </c>
      <c r="BH183" s="18">
        <f t="shared" si="111"/>
        <v>0</v>
      </c>
      <c r="BI183" s="18">
        <v>0</v>
      </c>
      <c r="BJ183" s="18">
        <f t="shared" si="112"/>
        <v>0</v>
      </c>
      <c r="BK183" s="18">
        <v>0</v>
      </c>
      <c r="BL183" s="18">
        <f t="shared" si="113"/>
        <v>0</v>
      </c>
      <c r="BM183" s="18">
        <v>0</v>
      </c>
      <c r="BN183" s="18">
        <f t="shared" si="114"/>
        <v>0</v>
      </c>
      <c r="BO183" s="18">
        <v>0</v>
      </c>
      <c r="BP183" s="18">
        <f t="shared" si="115"/>
        <v>0</v>
      </c>
      <c r="BQ183" s="18">
        <v>0</v>
      </c>
      <c r="BR183" s="18">
        <f t="shared" si="116"/>
        <v>0</v>
      </c>
      <c r="BS183" s="18">
        <v>0</v>
      </c>
      <c r="BT183" s="18">
        <f t="shared" si="117"/>
        <v>0</v>
      </c>
      <c r="BU183" s="18">
        <v>0</v>
      </c>
      <c r="BV183" s="18">
        <f t="shared" si="118"/>
        <v>0</v>
      </c>
      <c r="BW183" s="18">
        <v>0</v>
      </c>
      <c r="BX183" s="18">
        <f t="shared" si="119"/>
        <v>0</v>
      </c>
      <c r="BY183" s="18">
        <v>0</v>
      </c>
      <c r="BZ183" s="18">
        <f t="shared" si="120"/>
        <v>0</v>
      </c>
      <c r="CA183" s="18">
        <v>0</v>
      </c>
      <c r="CB183" s="18">
        <f t="shared" si="121"/>
        <v>0</v>
      </c>
      <c r="CC183" s="18">
        <v>0</v>
      </c>
      <c r="CD183" s="18">
        <f t="shared" si="122"/>
        <v>0</v>
      </c>
      <c r="CE183" s="17">
        <f t="shared" si="123"/>
        <v>0</v>
      </c>
      <c r="CF183" s="17">
        <f t="shared" si="123"/>
        <v>0</v>
      </c>
      <c r="CG183" s="17">
        <f t="shared" si="124"/>
        <v>6</v>
      </c>
      <c r="CH183" s="28">
        <f t="shared" si="124"/>
        <v>0</v>
      </c>
    </row>
    <row r="184" spans="1:86" ht="25.5" x14ac:dyDescent="0.2">
      <c r="A184" s="66"/>
      <c r="B184" s="66"/>
      <c r="C184" s="66"/>
      <c r="D184" s="20" t="s">
        <v>146</v>
      </c>
      <c r="E184" s="21" t="s">
        <v>141</v>
      </c>
      <c r="F184" s="32">
        <v>147111</v>
      </c>
      <c r="G184" s="32">
        <v>179965</v>
      </c>
      <c r="H184" s="32">
        <v>184567</v>
      </c>
      <c r="I184" s="16">
        <v>34</v>
      </c>
      <c r="J184" s="17">
        <f t="shared" si="86"/>
        <v>5001774</v>
      </c>
      <c r="K184" s="16">
        <v>0</v>
      </c>
      <c r="L184" s="17">
        <f t="shared" si="127"/>
        <v>0</v>
      </c>
      <c r="M184" s="16">
        <v>16</v>
      </c>
      <c r="N184" s="17">
        <f t="shared" si="88"/>
        <v>2353776</v>
      </c>
      <c r="O184" s="16">
        <v>0</v>
      </c>
      <c r="P184" s="17">
        <f t="shared" si="89"/>
        <v>0</v>
      </c>
      <c r="Q184" s="16">
        <v>0</v>
      </c>
      <c r="R184" s="17">
        <f t="shared" si="90"/>
        <v>0</v>
      </c>
      <c r="S184" s="16">
        <v>0</v>
      </c>
      <c r="T184" s="17">
        <f t="shared" si="91"/>
        <v>0</v>
      </c>
      <c r="U184" s="16">
        <f t="shared" si="92"/>
        <v>50</v>
      </c>
      <c r="V184" s="17">
        <f t="shared" si="92"/>
        <v>7355550</v>
      </c>
      <c r="W184" s="16">
        <v>0</v>
      </c>
      <c r="X184" s="17">
        <f t="shared" si="93"/>
        <v>0</v>
      </c>
      <c r="Y184" s="17">
        <v>0</v>
      </c>
      <c r="Z184" s="17">
        <f t="shared" si="94"/>
        <v>0</v>
      </c>
      <c r="AA184" s="17">
        <v>0</v>
      </c>
      <c r="AB184" s="17">
        <f t="shared" si="95"/>
        <v>0</v>
      </c>
      <c r="AC184" s="17">
        <v>0</v>
      </c>
      <c r="AD184" s="17">
        <f t="shared" si="96"/>
        <v>0</v>
      </c>
      <c r="AE184" s="17">
        <v>0</v>
      </c>
      <c r="AF184" s="17">
        <f t="shared" si="97"/>
        <v>0</v>
      </c>
      <c r="AG184" s="17">
        <v>0</v>
      </c>
      <c r="AH184" s="17">
        <f t="shared" si="98"/>
        <v>0</v>
      </c>
      <c r="AI184" s="17">
        <v>0</v>
      </c>
      <c r="AJ184" s="17">
        <f t="shared" si="99"/>
        <v>0</v>
      </c>
      <c r="AK184" s="17">
        <v>0</v>
      </c>
      <c r="AL184" s="17">
        <f t="shared" si="100"/>
        <v>0</v>
      </c>
      <c r="AM184" s="17">
        <v>0</v>
      </c>
      <c r="AN184" s="17">
        <f t="shared" si="101"/>
        <v>0</v>
      </c>
      <c r="AO184" s="17">
        <v>0</v>
      </c>
      <c r="AP184" s="17">
        <f t="shared" si="102"/>
        <v>0</v>
      </c>
      <c r="AQ184" s="17">
        <v>0</v>
      </c>
      <c r="AR184" s="17">
        <f t="shared" si="103"/>
        <v>0</v>
      </c>
      <c r="AS184" s="17">
        <v>0</v>
      </c>
      <c r="AT184" s="17">
        <f t="shared" si="104"/>
        <v>0</v>
      </c>
      <c r="AU184" s="17">
        <f t="shared" si="105"/>
        <v>0</v>
      </c>
      <c r="AV184" s="17">
        <f t="shared" si="105"/>
        <v>0</v>
      </c>
      <c r="AW184" s="18">
        <v>0</v>
      </c>
      <c r="AX184" s="18">
        <f t="shared" si="106"/>
        <v>0</v>
      </c>
      <c r="AY184" s="18">
        <v>0</v>
      </c>
      <c r="AZ184" s="18">
        <f t="shared" si="107"/>
        <v>0</v>
      </c>
      <c r="BA184" s="18">
        <v>0</v>
      </c>
      <c r="BB184" s="18">
        <f t="shared" si="108"/>
        <v>0</v>
      </c>
      <c r="BC184" s="18">
        <v>0</v>
      </c>
      <c r="BD184" s="18">
        <f t="shared" si="109"/>
        <v>0</v>
      </c>
      <c r="BE184" s="18">
        <v>0</v>
      </c>
      <c r="BF184" s="18">
        <f t="shared" si="110"/>
        <v>0</v>
      </c>
      <c r="BG184" s="18">
        <v>0</v>
      </c>
      <c r="BH184" s="18">
        <f t="shared" si="111"/>
        <v>0</v>
      </c>
      <c r="BI184" s="18">
        <v>0</v>
      </c>
      <c r="BJ184" s="18">
        <f t="shared" si="112"/>
        <v>0</v>
      </c>
      <c r="BK184" s="18">
        <v>0</v>
      </c>
      <c r="BL184" s="18">
        <f t="shared" si="113"/>
        <v>0</v>
      </c>
      <c r="BM184" s="18">
        <v>0</v>
      </c>
      <c r="BN184" s="18">
        <f t="shared" si="114"/>
        <v>0</v>
      </c>
      <c r="BO184" s="18">
        <v>0</v>
      </c>
      <c r="BP184" s="18">
        <f t="shared" si="115"/>
        <v>0</v>
      </c>
      <c r="BQ184" s="18">
        <v>0</v>
      </c>
      <c r="BR184" s="18">
        <f t="shared" si="116"/>
        <v>0</v>
      </c>
      <c r="BS184" s="18">
        <v>0</v>
      </c>
      <c r="BT184" s="18">
        <f t="shared" si="117"/>
        <v>0</v>
      </c>
      <c r="BU184" s="18">
        <v>0</v>
      </c>
      <c r="BV184" s="18">
        <f t="shared" si="118"/>
        <v>0</v>
      </c>
      <c r="BW184" s="18">
        <v>0</v>
      </c>
      <c r="BX184" s="18">
        <f t="shared" si="119"/>
        <v>0</v>
      </c>
      <c r="BY184" s="18">
        <v>0</v>
      </c>
      <c r="BZ184" s="18">
        <f t="shared" si="120"/>
        <v>0</v>
      </c>
      <c r="CA184" s="18">
        <v>0</v>
      </c>
      <c r="CB184" s="18">
        <f t="shared" si="121"/>
        <v>0</v>
      </c>
      <c r="CC184" s="18">
        <v>0</v>
      </c>
      <c r="CD184" s="18">
        <f t="shared" si="122"/>
        <v>0</v>
      </c>
      <c r="CE184" s="17">
        <f t="shared" si="123"/>
        <v>0</v>
      </c>
      <c r="CF184" s="17">
        <f t="shared" si="123"/>
        <v>0</v>
      </c>
      <c r="CG184" s="17">
        <f t="shared" si="124"/>
        <v>50</v>
      </c>
      <c r="CH184" s="28">
        <f t="shared" si="124"/>
        <v>7355550</v>
      </c>
    </row>
    <row r="185" spans="1:86" ht="38.25" x14ac:dyDescent="0.2">
      <c r="A185" s="66"/>
      <c r="B185" s="66"/>
      <c r="C185" s="66"/>
      <c r="D185" s="20" t="s">
        <v>147</v>
      </c>
      <c r="E185" s="21" t="s">
        <v>141</v>
      </c>
      <c r="F185" s="32">
        <v>155634</v>
      </c>
      <c r="G185" s="32">
        <v>190577</v>
      </c>
      <c r="H185" s="32">
        <v>195178</v>
      </c>
      <c r="I185" s="16">
        <v>0</v>
      </c>
      <c r="J185" s="17">
        <f t="shared" si="86"/>
        <v>0</v>
      </c>
      <c r="K185" s="16">
        <v>0</v>
      </c>
      <c r="L185" s="17">
        <f t="shared" si="127"/>
        <v>0</v>
      </c>
      <c r="M185" s="16">
        <v>0</v>
      </c>
      <c r="N185" s="17">
        <f t="shared" si="88"/>
        <v>0</v>
      </c>
      <c r="O185" s="16">
        <v>0</v>
      </c>
      <c r="P185" s="17">
        <f t="shared" si="89"/>
        <v>0</v>
      </c>
      <c r="Q185" s="16">
        <v>0</v>
      </c>
      <c r="R185" s="17">
        <f t="shared" si="90"/>
        <v>0</v>
      </c>
      <c r="S185" s="16">
        <v>0</v>
      </c>
      <c r="T185" s="17">
        <f t="shared" si="91"/>
        <v>0</v>
      </c>
      <c r="U185" s="16">
        <f t="shared" si="92"/>
        <v>0</v>
      </c>
      <c r="V185" s="17">
        <f t="shared" si="92"/>
        <v>0</v>
      </c>
      <c r="W185" s="16">
        <v>0</v>
      </c>
      <c r="X185" s="17">
        <f t="shared" si="93"/>
        <v>0</v>
      </c>
      <c r="Y185" s="17">
        <v>0</v>
      </c>
      <c r="Z185" s="17">
        <f t="shared" si="94"/>
        <v>0</v>
      </c>
      <c r="AA185" s="17">
        <v>0</v>
      </c>
      <c r="AB185" s="17">
        <f t="shared" si="95"/>
        <v>0</v>
      </c>
      <c r="AC185" s="17">
        <v>0</v>
      </c>
      <c r="AD185" s="17">
        <f t="shared" si="96"/>
        <v>0</v>
      </c>
      <c r="AE185" s="17">
        <v>0</v>
      </c>
      <c r="AF185" s="17">
        <f t="shared" si="97"/>
        <v>0</v>
      </c>
      <c r="AG185" s="17">
        <v>36</v>
      </c>
      <c r="AH185" s="17">
        <f t="shared" si="98"/>
        <v>6860772</v>
      </c>
      <c r="AI185" s="17">
        <v>0</v>
      </c>
      <c r="AJ185" s="17">
        <f t="shared" si="99"/>
        <v>0</v>
      </c>
      <c r="AK185" s="17">
        <v>0</v>
      </c>
      <c r="AL185" s="17">
        <f t="shared" si="100"/>
        <v>0</v>
      </c>
      <c r="AM185" s="17">
        <v>0</v>
      </c>
      <c r="AN185" s="17">
        <f t="shared" si="101"/>
        <v>0</v>
      </c>
      <c r="AO185" s="17">
        <v>0</v>
      </c>
      <c r="AP185" s="17">
        <f t="shared" si="102"/>
        <v>0</v>
      </c>
      <c r="AQ185" s="17">
        <v>0</v>
      </c>
      <c r="AR185" s="17">
        <f t="shared" si="103"/>
        <v>0</v>
      </c>
      <c r="AS185" s="17">
        <v>0</v>
      </c>
      <c r="AT185" s="17">
        <f t="shared" si="104"/>
        <v>0</v>
      </c>
      <c r="AU185" s="17">
        <f t="shared" si="105"/>
        <v>36</v>
      </c>
      <c r="AV185" s="17">
        <f t="shared" si="105"/>
        <v>6860772</v>
      </c>
      <c r="AW185" s="18">
        <v>0</v>
      </c>
      <c r="AX185" s="18">
        <f t="shared" si="106"/>
        <v>0</v>
      </c>
      <c r="AY185" s="18">
        <v>0</v>
      </c>
      <c r="AZ185" s="18">
        <f t="shared" si="107"/>
        <v>0</v>
      </c>
      <c r="BA185" s="18">
        <v>0</v>
      </c>
      <c r="BB185" s="18">
        <f t="shared" si="108"/>
        <v>0</v>
      </c>
      <c r="BC185" s="18">
        <v>0</v>
      </c>
      <c r="BD185" s="18">
        <f t="shared" si="109"/>
        <v>0</v>
      </c>
      <c r="BE185" s="18">
        <v>0</v>
      </c>
      <c r="BF185" s="18">
        <f t="shared" si="110"/>
        <v>0</v>
      </c>
      <c r="BG185" s="18">
        <v>0</v>
      </c>
      <c r="BH185" s="18">
        <f t="shared" si="111"/>
        <v>0</v>
      </c>
      <c r="BI185" s="18">
        <v>0</v>
      </c>
      <c r="BJ185" s="18">
        <f t="shared" si="112"/>
        <v>0</v>
      </c>
      <c r="BK185" s="18">
        <v>0</v>
      </c>
      <c r="BL185" s="18">
        <f t="shared" si="113"/>
        <v>0</v>
      </c>
      <c r="BM185" s="18">
        <v>0</v>
      </c>
      <c r="BN185" s="18">
        <f t="shared" si="114"/>
        <v>0</v>
      </c>
      <c r="BO185" s="18">
        <v>0</v>
      </c>
      <c r="BP185" s="18">
        <f t="shared" si="115"/>
        <v>0</v>
      </c>
      <c r="BQ185" s="18">
        <v>0</v>
      </c>
      <c r="BR185" s="18">
        <f t="shared" si="116"/>
        <v>0</v>
      </c>
      <c r="BS185" s="18">
        <v>0</v>
      </c>
      <c r="BT185" s="18">
        <f t="shared" si="117"/>
        <v>0</v>
      </c>
      <c r="BU185" s="18">
        <v>0</v>
      </c>
      <c r="BV185" s="18">
        <f t="shared" si="118"/>
        <v>0</v>
      </c>
      <c r="BW185" s="18">
        <v>0</v>
      </c>
      <c r="BX185" s="18">
        <f t="shared" si="119"/>
        <v>0</v>
      </c>
      <c r="BY185" s="18">
        <v>0</v>
      </c>
      <c r="BZ185" s="18">
        <f t="shared" si="120"/>
        <v>0</v>
      </c>
      <c r="CA185" s="18">
        <v>0</v>
      </c>
      <c r="CB185" s="18">
        <f t="shared" si="121"/>
        <v>0</v>
      </c>
      <c r="CC185" s="18">
        <v>0</v>
      </c>
      <c r="CD185" s="18">
        <f t="shared" si="122"/>
        <v>0</v>
      </c>
      <c r="CE185" s="17">
        <f t="shared" si="123"/>
        <v>0</v>
      </c>
      <c r="CF185" s="17">
        <f t="shared" si="123"/>
        <v>0</v>
      </c>
      <c r="CG185" s="17">
        <f t="shared" si="124"/>
        <v>36</v>
      </c>
      <c r="CH185" s="28">
        <f t="shared" si="124"/>
        <v>6860772</v>
      </c>
    </row>
    <row r="186" spans="1:86" ht="51" x14ac:dyDescent="0.2">
      <c r="A186" s="66"/>
      <c r="B186" s="66"/>
      <c r="C186" s="66"/>
      <c r="D186" s="20" t="s">
        <v>148</v>
      </c>
      <c r="E186" s="21" t="s">
        <v>141</v>
      </c>
      <c r="F186" s="32">
        <v>190565</v>
      </c>
      <c r="G186" s="32">
        <v>234258</v>
      </c>
      <c r="H186" s="32">
        <v>238882</v>
      </c>
      <c r="I186" s="16">
        <v>0</v>
      </c>
      <c r="J186" s="17">
        <f t="shared" si="86"/>
        <v>0</v>
      </c>
      <c r="K186" s="16">
        <v>0</v>
      </c>
      <c r="L186" s="17">
        <f t="shared" si="127"/>
        <v>0</v>
      </c>
      <c r="M186" s="16">
        <v>0</v>
      </c>
      <c r="N186" s="17">
        <f t="shared" si="88"/>
        <v>0</v>
      </c>
      <c r="O186" s="16">
        <v>0</v>
      </c>
      <c r="P186" s="17">
        <f t="shared" si="89"/>
        <v>0</v>
      </c>
      <c r="Q186" s="16">
        <v>0</v>
      </c>
      <c r="R186" s="17">
        <f t="shared" si="90"/>
        <v>0</v>
      </c>
      <c r="S186" s="16">
        <v>0</v>
      </c>
      <c r="T186" s="17">
        <f t="shared" si="91"/>
        <v>0</v>
      </c>
      <c r="U186" s="16">
        <f t="shared" si="92"/>
        <v>0</v>
      </c>
      <c r="V186" s="17">
        <f t="shared" si="92"/>
        <v>0</v>
      </c>
      <c r="W186" s="16">
        <v>0</v>
      </c>
      <c r="X186" s="17">
        <f t="shared" si="93"/>
        <v>0</v>
      </c>
      <c r="Y186" s="17">
        <v>0</v>
      </c>
      <c r="Z186" s="17">
        <f t="shared" si="94"/>
        <v>0</v>
      </c>
      <c r="AA186" s="17">
        <v>0</v>
      </c>
      <c r="AB186" s="17">
        <f t="shared" si="95"/>
        <v>0</v>
      </c>
      <c r="AC186" s="17">
        <v>0</v>
      </c>
      <c r="AD186" s="17">
        <f t="shared" si="96"/>
        <v>0</v>
      </c>
      <c r="AE186" s="17">
        <v>0</v>
      </c>
      <c r="AF186" s="17">
        <f t="shared" si="97"/>
        <v>0</v>
      </c>
      <c r="AG186" s="17">
        <v>0</v>
      </c>
      <c r="AH186" s="17">
        <f t="shared" si="98"/>
        <v>0</v>
      </c>
      <c r="AI186" s="17">
        <v>0</v>
      </c>
      <c r="AJ186" s="17">
        <f t="shared" si="99"/>
        <v>0</v>
      </c>
      <c r="AK186" s="17">
        <v>0</v>
      </c>
      <c r="AL186" s="17">
        <f t="shared" si="100"/>
        <v>0</v>
      </c>
      <c r="AM186" s="17">
        <v>0</v>
      </c>
      <c r="AN186" s="17">
        <f t="shared" si="101"/>
        <v>0</v>
      </c>
      <c r="AO186" s="17">
        <v>0</v>
      </c>
      <c r="AP186" s="17">
        <f t="shared" si="102"/>
        <v>0</v>
      </c>
      <c r="AQ186" s="17">
        <v>0</v>
      </c>
      <c r="AR186" s="17">
        <f t="shared" si="103"/>
        <v>0</v>
      </c>
      <c r="AS186" s="17">
        <v>0</v>
      </c>
      <c r="AT186" s="17">
        <f t="shared" si="104"/>
        <v>0</v>
      </c>
      <c r="AU186" s="17">
        <f t="shared" si="105"/>
        <v>0</v>
      </c>
      <c r="AV186" s="17">
        <f t="shared" si="105"/>
        <v>0</v>
      </c>
      <c r="AW186" s="18">
        <v>0</v>
      </c>
      <c r="AX186" s="18">
        <f t="shared" si="106"/>
        <v>0</v>
      </c>
      <c r="AY186" s="18">
        <v>0</v>
      </c>
      <c r="AZ186" s="18">
        <f t="shared" si="107"/>
        <v>0</v>
      </c>
      <c r="BA186" s="18">
        <v>0</v>
      </c>
      <c r="BB186" s="18">
        <f t="shared" si="108"/>
        <v>0</v>
      </c>
      <c r="BC186" s="18">
        <v>0</v>
      </c>
      <c r="BD186" s="18">
        <f t="shared" si="109"/>
        <v>0</v>
      </c>
      <c r="BE186" s="18">
        <v>0</v>
      </c>
      <c r="BF186" s="18">
        <f t="shared" si="110"/>
        <v>0</v>
      </c>
      <c r="BG186" s="18">
        <v>0</v>
      </c>
      <c r="BH186" s="18">
        <f t="shared" si="111"/>
        <v>0</v>
      </c>
      <c r="BI186" s="18">
        <v>0</v>
      </c>
      <c r="BJ186" s="18">
        <f t="shared" si="112"/>
        <v>0</v>
      </c>
      <c r="BK186" s="18">
        <v>0</v>
      </c>
      <c r="BL186" s="18">
        <f t="shared" si="113"/>
        <v>0</v>
      </c>
      <c r="BM186" s="18">
        <v>0</v>
      </c>
      <c r="BN186" s="18">
        <f t="shared" si="114"/>
        <v>0</v>
      </c>
      <c r="BO186" s="18">
        <v>0</v>
      </c>
      <c r="BP186" s="18">
        <f t="shared" si="115"/>
        <v>0</v>
      </c>
      <c r="BQ186" s="18">
        <v>0</v>
      </c>
      <c r="BR186" s="18">
        <f t="shared" si="116"/>
        <v>0</v>
      </c>
      <c r="BS186" s="18">
        <v>0</v>
      </c>
      <c r="BT186" s="18">
        <f t="shared" si="117"/>
        <v>0</v>
      </c>
      <c r="BU186" s="18">
        <v>0</v>
      </c>
      <c r="BV186" s="18">
        <f t="shared" si="118"/>
        <v>0</v>
      </c>
      <c r="BW186" s="18">
        <v>0</v>
      </c>
      <c r="BX186" s="18">
        <f t="shared" si="119"/>
        <v>0</v>
      </c>
      <c r="BY186" s="18">
        <v>0</v>
      </c>
      <c r="BZ186" s="18">
        <f t="shared" si="120"/>
        <v>0</v>
      </c>
      <c r="CA186" s="18">
        <v>0</v>
      </c>
      <c r="CB186" s="18">
        <f t="shared" si="121"/>
        <v>0</v>
      </c>
      <c r="CC186" s="18">
        <v>0</v>
      </c>
      <c r="CD186" s="18">
        <f t="shared" si="122"/>
        <v>0</v>
      </c>
      <c r="CE186" s="17">
        <f t="shared" si="123"/>
        <v>0</v>
      </c>
      <c r="CF186" s="17">
        <f t="shared" si="123"/>
        <v>0</v>
      </c>
      <c r="CG186" s="17">
        <f t="shared" si="124"/>
        <v>0</v>
      </c>
      <c r="CH186" s="28">
        <f t="shared" si="124"/>
        <v>0</v>
      </c>
    </row>
    <row r="187" spans="1:86" x14ac:dyDescent="0.2">
      <c r="A187" s="66"/>
      <c r="B187" s="66"/>
      <c r="C187" s="66"/>
      <c r="D187" s="20" t="s">
        <v>149</v>
      </c>
      <c r="E187" s="21" t="s">
        <v>141</v>
      </c>
      <c r="F187" s="32">
        <v>294962</v>
      </c>
      <c r="G187" s="32">
        <v>365106</v>
      </c>
      <c r="H187" s="32">
        <v>369644</v>
      </c>
      <c r="I187" s="16">
        <v>0</v>
      </c>
      <c r="J187" s="17">
        <f t="shared" si="86"/>
        <v>0</v>
      </c>
      <c r="K187" s="16">
        <v>0</v>
      </c>
      <c r="L187" s="17">
        <f t="shared" si="127"/>
        <v>0</v>
      </c>
      <c r="M187" s="16">
        <v>0</v>
      </c>
      <c r="N187" s="17">
        <f t="shared" si="88"/>
        <v>0</v>
      </c>
      <c r="O187" s="16">
        <v>0</v>
      </c>
      <c r="P187" s="17">
        <f t="shared" si="89"/>
        <v>0</v>
      </c>
      <c r="Q187" s="16">
        <v>0</v>
      </c>
      <c r="R187" s="17">
        <f t="shared" si="90"/>
        <v>0</v>
      </c>
      <c r="S187" s="16">
        <v>0</v>
      </c>
      <c r="T187" s="17">
        <f t="shared" si="91"/>
        <v>0</v>
      </c>
      <c r="U187" s="16">
        <f t="shared" si="92"/>
        <v>0</v>
      </c>
      <c r="V187" s="17">
        <f t="shared" si="92"/>
        <v>0</v>
      </c>
      <c r="W187" s="16">
        <v>0</v>
      </c>
      <c r="X187" s="17">
        <f t="shared" si="93"/>
        <v>0</v>
      </c>
      <c r="Y187" s="17">
        <v>0</v>
      </c>
      <c r="Z187" s="17">
        <f t="shared" si="94"/>
        <v>0</v>
      </c>
      <c r="AA187" s="17">
        <v>0</v>
      </c>
      <c r="AB187" s="17">
        <f t="shared" si="95"/>
        <v>0</v>
      </c>
      <c r="AC187" s="17">
        <v>0</v>
      </c>
      <c r="AD187" s="17">
        <f t="shared" si="96"/>
        <v>0</v>
      </c>
      <c r="AE187" s="17">
        <v>0</v>
      </c>
      <c r="AF187" s="17">
        <f t="shared" si="97"/>
        <v>0</v>
      </c>
      <c r="AG187" s="17">
        <v>0</v>
      </c>
      <c r="AH187" s="17">
        <f t="shared" si="98"/>
        <v>0</v>
      </c>
      <c r="AI187" s="17">
        <v>0</v>
      </c>
      <c r="AJ187" s="17">
        <f t="shared" si="99"/>
        <v>0</v>
      </c>
      <c r="AK187" s="17">
        <v>0</v>
      </c>
      <c r="AL187" s="17">
        <f t="shared" si="100"/>
        <v>0</v>
      </c>
      <c r="AM187" s="17">
        <v>0</v>
      </c>
      <c r="AN187" s="17">
        <f t="shared" si="101"/>
        <v>0</v>
      </c>
      <c r="AO187" s="17">
        <v>0</v>
      </c>
      <c r="AP187" s="17">
        <f t="shared" si="102"/>
        <v>0</v>
      </c>
      <c r="AQ187" s="17">
        <v>0</v>
      </c>
      <c r="AR187" s="17">
        <f t="shared" si="103"/>
        <v>0</v>
      </c>
      <c r="AS187" s="17">
        <v>0</v>
      </c>
      <c r="AT187" s="17">
        <f t="shared" si="104"/>
        <v>0</v>
      </c>
      <c r="AU187" s="17">
        <f t="shared" si="105"/>
        <v>0</v>
      </c>
      <c r="AV187" s="17">
        <f t="shared" si="105"/>
        <v>0</v>
      </c>
      <c r="AW187" s="18">
        <v>0</v>
      </c>
      <c r="AX187" s="18">
        <f t="shared" si="106"/>
        <v>0</v>
      </c>
      <c r="AY187" s="18">
        <v>0</v>
      </c>
      <c r="AZ187" s="18">
        <f t="shared" si="107"/>
        <v>0</v>
      </c>
      <c r="BA187" s="18">
        <v>0</v>
      </c>
      <c r="BB187" s="18">
        <f t="shared" si="108"/>
        <v>0</v>
      </c>
      <c r="BC187" s="18">
        <v>0</v>
      </c>
      <c r="BD187" s="18">
        <f t="shared" si="109"/>
        <v>0</v>
      </c>
      <c r="BE187" s="18">
        <v>0</v>
      </c>
      <c r="BF187" s="18">
        <f t="shared" si="110"/>
        <v>0</v>
      </c>
      <c r="BG187" s="18">
        <v>0</v>
      </c>
      <c r="BH187" s="18">
        <f t="shared" si="111"/>
        <v>0</v>
      </c>
      <c r="BI187" s="18">
        <v>0</v>
      </c>
      <c r="BJ187" s="18">
        <f t="shared" si="112"/>
        <v>0</v>
      </c>
      <c r="BK187" s="18">
        <v>0</v>
      </c>
      <c r="BL187" s="18">
        <f t="shared" si="113"/>
        <v>0</v>
      </c>
      <c r="BM187" s="18">
        <v>0</v>
      </c>
      <c r="BN187" s="18">
        <f t="shared" si="114"/>
        <v>0</v>
      </c>
      <c r="BO187" s="18">
        <v>0</v>
      </c>
      <c r="BP187" s="18">
        <f t="shared" si="115"/>
        <v>0</v>
      </c>
      <c r="BQ187" s="18">
        <v>0</v>
      </c>
      <c r="BR187" s="18">
        <f t="shared" si="116"/>
        <v>0</v>
      </c>
      <c r="BS187" s="18">
        <v>0</v>
      </c>
      <c r="BT187" s="18">
        <f t="shared" si="117"/>
        <v>0</v>
      </c>
      <c r="BU187" s="18">
        <v>0</v>
      </c>
      <c r="BV187" s="18">
        <f t="shared" si="118"/>
        <v>0</v>
      </c>
      <c r="BW187" s="18">
        <v>0</v>
      </c>
      <c r="BX187" s="18">
        <f t="shared" si="119"/>
        <v>0</v>
      </c>
      <c r="BY187" s="18">
        <v>0</v>
      </c>
      <c r="BZ187" s="18">
        <f t="shared" si="120"/>
        <v>0</v>
      </c>
      <c r="CA187" s="18">
        <v>0</v>
      </c>
      <c r="CB187" s="18">
        <f t="shared" si="121"/>
        <v>0</v>
      </c>
      <c r="CC187" s="18">
        <v>0</v>
      </c>
      <c r="CD187" s="18">
        <f t="shared" si="122"/>
        <v>0</v>
      </c>
      <c r="CE187" s="17">
        <f t="shared" si="123"/>
        <v>0</v>
      </c>
      <c r="CF187" s="17">
        <f t="shared" si="123"/>
        <v>0</v>
      </c>
      <c r="CG187" s="17">
        <f t="shared" si="124"/>
        <v>0</v>
      </c>
      <c r="CH187" s="28">
        <f t="shared" si="124"/>
        <v>0</v>
      </c>
    </row>
    <row r="188" spans="1:86" x14ac:dyDescent="0.2">
      <c r="A188" s="66"/>
      <c r="B188" s="66"/>
      <c r="C188" s="66"/>
      <c r="D188" s="20" t="s">
        <v>150</v>
      </c>
      <c r="E188" s="21" t="s">
        <v>141</v>
      </c>
      <c r="F188" s="33">
        <v>124085</v>
      </c>
      <c r="G188" s="33">
        <v>147623</v>
      </c>
      <c r="H188" s="33">
        <v>196736</v>
      </c>
      <c r="I188" s="16">
        <v>0</v>
      </c>
      <c r="J188" s="17">
        <f t="shared" si="86"/>
        <v>0</v>
      </c>
      <c r="K188" s="16">
        <v>0</v>
      </c>
      <c r="L188" s="17">
        <f t="shared" si="127"/>
        <v>0</v>
      </c>
      <c r="M188" s="16">
        <v>0</v>
      </c>
      <c r="N188" s="17">
        <f t="shared" si="88"/>
        <v>0</v>
      </c>
      <c r="O188" s="16">
        <v>0</v>
      </c>
      <c r="P188" s="17">
        <f t="shared" si="89"/>
        <v>0</v>
      </c>
      <c r="Q188" s="16">
        <v>0</v>
      </c>
      <c r="R188" s="17">
        <f t="shared" si="90"/>
        <v>0</v>
      </c>
      <c r="S188" s="16">
        <v>0</v>
      </c>
      <c r="T188" s="17">
        <f t="shared" si="91"/>
        <v>0</v>
      </c>
      <c r="U188" s="16">
        <f t="shared" si="92"/>
        <v>0</v>
      </c>
      <c r="V188" s="17">
        <f t="shared" si="92"/>
        <v>0</v>
      </c>
      <c r="W188" s="16">
        <v>0</v>
      </c>
      <c r="X188" s="17">
        <f t="shared" si="93"/>
        <v>0</v>
      </c>
      <c r="Y188" s="17">
        <v>0</v>
      </c>
      <c r="Z188" s="17">
        <f t="shared" si="94"/>
        <v>0</v>
      </c>
      <c r="AA188" s="17">
        <v>0</v>
      </c>
      <c r="AB188" s="17">
        <f t="shared" si="95"/>
        <v>0</v>
      </c>
      <c r="AC188" s="17">
        <v>0</v>
      </c>
      <c r="AD188" s="17">
        <f t="shared" si="96"/>
        <v>0</v>
      </c>
      <c r="AE188" s="17">
        <v>0</v>
      </c>
      <c r="AF188" s="17">
        <f t="shared" si="97"/>
        <v>0</v>
      </c>
      <c r="AG188" s="17">
        <v>0</v>
      </c>
      <c r="AH188" s="17">
        <f t="shared" si="98"/>
        <v>0</v>
      </c>
      <c r="AI188" s="17">
        <v>0</v>
      </c>
      <c r="AJ188" s="17">
        <f t="shared" si="99"/>
        <v>0</v>
      </c>
      <c r="AK188" s="17">
        <v>0</v>
      </c>
      <c r="AL188" s="17">
        <f t="shared" si="100"/>
        <v>0</v>
      </c>
      <c r="AM188" s="17">
        <v>0</v>
      </c>
      <c r="AN188" s="17">
        <f t="shared" si="101"/>
        <v>0</v>
      </c>
      <c r="AO188" s="17">
        <v>0</v>
      </c>
      <c r="AP188" s="17">
        <f t="shared" si="102"/>
        <v>0</v>
      </c>
      <c r="AQ188" s="17">
        <v>0</v>
      </c>
      <c r="AR188" s="17">
        <f t="shared" si="103"/>
        <v>0</v>
      </c>
      <c r="AS188" s="17">
        <v>0</v>
      </c>
      <c r="AT188" s="17">
        <f t="shared" si="104"/>
        <v>0</v>
      </c>
      <c r="AU188" s="17">
        <f t="shared" si="105"/>
        <v>0</v>
      </c>
      <c r="AV188" s="17">
        <f t="shared" si="105"/>
        <v>0</v>
      </c>
      <c r="AW188" s="18">
        <v>0</v>
      </c>
      <c r="AX188" s="18">
        <f t="shared" si="106"/>
        <v>0</v>
      </c>
      <c r="AY188" s="18">
        <v>0</v>
      </c>
      <c r="AZ188" s="18">
        <f t="shared" si="107"/>
        <v>0</v>
      </c>
      <c r="BA188" s="18">
        <v>0</v>
      </c>
      <c r="BB188" s="18">
        <f t="shared" si="108"/>
        <v>0</v>
      </c>
      <c r="BC188" s="18">
        <v>0</v>
      </c>
      <c r="BD188" s="18">
        <f t="shared" si="109"/>
        <v>0</v>
      </c>
      <c r="BE188" s="18">
        <v>0</v>
      </c>
      <c r="BF188" s="18">
        <f t="shared" si="110"/>
        <v>0</v>
      </c>
      <c r="BG188" s="18">
        <v>0</v>
      </c>
      <c r="BH188" s="18">
        <f t="shared" si="111"/>
        <v>0</v>
      </c>
      <c r="BI188" s="18">
        <v>0</v>
      </c>
      <c r="BJ188" s="18">
        <f t="shared" si="112"/>
        <v>0</v>
      </c>
      <c r="BK188" s="18">
        <v>0</v>
      </c>
      <c r="BL188" s="18">
        <f t="shared" si="113"/>
        <v>0</v>
      </c>
      <c r="BM188" s="18">
        <v>0</v>
      </c>
      <c r="BN188" s="18">
        <f t="shared" si="114"/>
        <v>0</v>
      </c>
      <c r="BO188" s="18">
        <v>0</v>
      </c>
      <c r="BP188" s="18">
        <f t="shared" si="115"/>
        <v>0</v>
      </c>
      <c r="BQ188" s="18">
        <v>0</v>
      </c>
      <c r="BR188" s="18">
        <f t="shared" si="116"/>
        <v>0</v>
      </c>
      <c r="BS188" s="18">
        <v>0</v>
      </c>
      <c r="BT188" s="18">
        <f t="shared" si="117"/>
        <v>0</v>
      </c>
      <c r="BU188" s="18">
        <v>0</v>
      </c>
      <c r="BV188" s="18">
        <f t="shared" si="118"/>
        <v>0</v>
      </c>
      <c r="BW188" s="18">
        <v>0</v>
      </c>
      <c r="BX188" s="18">
        <f t="shared" si="119"/>
        <v>0</v>
      </c>
      <c r="BY188" s="18">
        <v>0</v>
      </c>
      <c r="BZ188" s="18">
        <f t="shared" si="120"/>
        <v>0</v>
      </c>
      <c r="CA188" s="18">
        <v>0</v>
      </c>
      <c r="CB188" s="18">
        <f t="shared" si="121"/>
        <v>0</v>
      </c>
      <c r="CC188" s="18">
        <v>0</v>
      </c>
      <c r="CD188" s="18">
        <f t="shared" si="122"/>
        <v>0</v>
      </c>
      <c r="CE188" s="17">
        <f t="shared" si="123"/>
        <v>0</v>
      </c>
      <c r="CF188" s="17">
        <f t="shared" si="123"/>
        <v>0</v>
      </c>
      <c r="CG188" s="17">
        <f t="shared" si="124"/>
        <v>0</v>
      </c>
      <c r="CH188" s="28">
        <f t="shared" si="124"/>
        <v>0</v>
      </c>
    </row>
    <row r="189" spans="1:86" x14ac:dyDescent="0.2">
      <c r="A189" s="66"/>
      <c r="B189" s="66"/>
      <c r="C189" s="66" t="s">
        <v>151</v>
      </c>
      <c r="D189" s="68" t="s">
        <v>140</v>
      </c>
      <c r="E189" s="68"/>
      <c r="F189" s="16"/>
      <c r="G189" s="16"/>
      <c r="H189" s="16"/>
      <c r="I189" s="16">
        <v>0</v>
      </c>
      <c r="J189" s="17">
        <f t="shared" si="86"/>
        <v>0</v>
      </c>
      <c r="K189" s="16">
        <v>0</v>
      </c>
      <c r="L189" s="17">
        <f t="shared" si="127"/>
        <v>0</v>
      </c>
      <c r="M189" s="16">
        <v>0</v>
      </c>
      <c r="N189" s="17">
        <f t="shared" si="88"/>
        <v>0</v>
      </c>
      <c r="O189" s="16">
        <v>0</v>
      </c>
      <c r="P189" s="17">
        <f t="shared" si="89"/>
        <v>0</v>
      </c>
      <c r="Q189" s="16">
        <v>0</v>
      </c>
      <c r="R189" s="17">
        <f t="shared" si="90"/>
        <v>0</v>
      </c>
      <c r="S189" s="16">
        <v>0</v>
      </c>
      <c r="T189" s="17">
        <f t="shared" si="91"/>
        <v>0</v>
      </c>
      <c r="U189" s="16">
        <f t="shared" si="92"/>
        <v>0</v>
      </c>
      <c r="V189" s="17">
        <f t="shared" si="92"/>
        <v>0</v>
      </c>
      <c r="W189" s="16">
        <v>0</v>
      </c>
      <c r="X189" s="17">
        <f t="shared" si="93"/>
        <v>0</v>
      </c>
      <c r="Y189" s="17">
        <v>1</v>
      </c>
      <c r="Z189" s="17">
        <f t="shared" si="94"/>
        <v>0</v>
      </c>
      <c r="AA189" s="17">
        <v>0</v>
      </c>
      <c r="AB189" s="17">
        <f t="shared" si="95"/>
        <v>0</v>
      </c>
      <c r="AC189" s="17">
        <v>0</v>
      </c>
      <c r="AD189" s="17">
        <f t="shared" si="96"/>
        <v>0</v>
      </c>
      <c r="AE189" s="17">
        <v>0</v>
      </c>
      <c r="AF189" s="17">
        <f t="shared" si="97"/>
        <v>0</v>
      </c>
      <c r="AG189" s="17">
        <v>0</v>
      </c>
      <c r="AH189" s="17">
        <f t="shared" si="98"/>
        <v>0</v>
      </c>
      <c r="AI189" s="17">
        <v>0</v>
      </c>
      <c r="AJ189" s="17">
        <f t="shared" si="99"/>
        <v>0</v>
      </c>
      <c r="AK189" s="17">
        <v>0</v>
      </c>
      <c r="AL189" s="17">
        <f t="shared" si="100"/>
        <v>0</v>
      </c>
      <c r="AM189" s="17">
        <v>0</v>
      </c>
      <c r="AN189" s="17">
        <f t="shared" si="101"/>
        <v>0</v>
      </c>
      <c r="AO189" s="17">
        <v>0</v>
      </c>
      <c r="AP189" s="17">
        <f t="shared" si="102"/>
        <v>0</v>
      </c>
      <c r="AQ189" s="17">
        <v>0</v>
      </c>
      <c r="AR189" s="17">
        <f t="shared" si="103"/>
        <v>0</v>
      </c>
      <c r="AS189" s="17">
        <v>0</v>
      </c>
      <c r="AT189" s="17">
        <f t="shared" si="104"/>
        <v>0</v>
      </c>
      <c r="AU189" s="17">
        <f t="shared" si="105"/>
        <v>1</v>
      </c>
      <c r="AV189" s="17">
        <f t="shared" si="105"/>
        <v>0</v>
      </c>
      <c r="AW189" s="18">
        <v>0</v>
      </c>
      <c r="AX189" s="18">
        <f t="shared" si="106"/>
        <v>0</v>
      </c>
      <c r="AY189" s="18">
        <v>0</v>
      </c>
      <c r="AZ189" s="18">
        <f t="shared" si="107"/>
        <v>0</v>
      </c>
      <c r="BA189" s="18">
        <v>0</v>
      </c>
      <c r="BB189" s="18">
        <f t="shared" si="108"/>
        <v>0</v>
      </c>
      <c r="BC189" s="18">
        <v>0</v>
      </c>
      <c r="BD189" s="18">
        <f t="shared" si="109"/>
        <v>0</v>
      </c>
      <c r="BE189" s="18">
        <v>0</v>
      </c>
      <c r="BF189" s="18">
        <f t="shared" si="110"/>
        <v>0</v>
      </c>
      <c r="BG189" s="18">
        <v>0</v>
      </c>
      <c r="BH189" s="18">
        <f t="shared" si="111"/>
        <v>0</v>
      </c>
      <c r="BI189" s="18">
        <v>0</v>
      </c>
      <c r="BJ189" s="18">
        <f t="shared" si="112"/>
        <v>0</v>
      </c>
      <c r="BK189" s="18">
        <v>0</v>
      </c>
      <c r="BL189" s="18">
        <f t="shared" si="113"/>
        <v>0</v>
      </c>
      <c r="BM189" s="18">
        <v>0</v>
      </c>
      <c r="BN189" s="18">
        <f t="shared" si="114"/>
        <v>0</v>
      </c>
      <c r="BO189" s="18">
        <v>0</v>
      </c>
      <c r="BP189" s="18">
        <f t="shared" si="115"/>
        <v>0</v>
      </c>
      <c r="BQ189" s="18">
        <v>0</v>
      </c>
      <c r="BR189" s="18">
        <f t="shared" si="116"/>
        <v>0</v>
      </c>
      <c r="BS189" s="18">
        <v>0</v>
      </c>
      <c r="BT189" s="18">
        <f t="shared" si="117"/>
        <v>0</v>
      </c>
      <c r="BU189" s="18">
        <v>0</v>
      </c>
      <c r="BV189" s="18">
        <f t="shared" si="118"/>
        <v>0</v>
      </c>
      <c r="BW189" s="18">
        <v>0</v>
      </c>
      <c r="BX189" s="18">
        <f t="shared" si="119"/>
        <v>0</v>
      </c>
      <c r="BY189" s="18">
        <v>0</v>
      </c>
      <c r="BZ189" s="18">
        <f t="shared" si="120"/>
        <v>0</v>
      </c>
      <c r="CA189" s="18">
        <v>0</v>
      </c>
      <c r="CB189" s="18">
        <f t="shared" si="121"/>
        <v>0</v>
      </c>
      <c r="CC189" s="18">
        <v>4</v>
      </c>
      <c r="CD189" s="18">
        <f t="shared" si="122"/>
        <v>0</v>
      </c>
      <c r="CE189" s="17">
        <f t="shared" si="123"/>
        <v>4</v>
      </c>
      <c r="CF189" s="17">
        <f t="shared" si="123"/>
        <v>0</v>
      </c>
      <c r="CG189" s="17">
        <f t="shared" si="124"/>
        <v>5</v>
      </c>
      <c r="CH189" s="28">
        <f t="shared" si="124"/>
        <v>0</v>
      </c>
    </row>
    <row r="190" spans="1:86" ht="25.5" x14ac:dyDescent="0.2">
      <c r="A190" s="66"/>
      <c r="B190" s="66"/>
      <c r="C190" s="66"/>
      <c r="D190" s="20" t="s">
        <v>146</v>
      </c>
      <c r="E190" s="21" t="s">
        <v>141</v>
      </c>
      <c r="F190" s="28">
        <f t="shared" ref="F190:H194" si="128">F184</f>
        <v>147111</v>
      </c>
      <c r="G190" s="28">
        <f t="shared" si="128"/>
        <v>179965</v>
      </c>
      <c r="H190" s="28">
        <f t="shared" si="128"/>
        <v>184567</v>
      </c>
      <c r="I190" s="16">
        <v>0</v>
      </c>
      <c r="J190" s="17">
        <f t="shared" si="86"/>
        <v>0</v>
      </c>
      <c r="K190" s="16">
        <v>0</v>
      </c>
      <c r="L190" s="17">
        <f t="shared" si="127"/>
        <v>0</v>
      </c>
      <c r="M190" s="16">
        <v>0</v>
      </c>
      <c r="N190" s="17">
        <f t="shared" si="88"/>
        <v>0</v>
      </c>
      <c r="O190" s="16">
        <v>0</v>
      </c>
      <c r="P190" s="17">
        <f t="shared" si="89"/>
        <v>0</v>
      </c>
      <c r="Q190" s="16">
        <v>0</v>
      </c>
      <c r="R190" s="17">
        <f t="shared" si="90"/>
        <v>0</v>
      </c>
      <c r="S190" s="16">
        <v>0</v>
      </c>
      <c r="T190" s="17">
        <f t="shared" si="91"/>
        <v>0</v>
      </c>
      <c r="U190" s="16">
        <f t="shared" si="92"/>
        <v>0</v>
      </c>
      <c r="V190" s="17">
        <f t="shared" si="92"/>
        <v>0</v>
      </c>
      <c r="W190" s="16">
        <v>0</v>
      </c>
      <c r="X190" s="17">
        <f t="shared" si="93"/>
        <v>0</v>
      </c>
      <c r="Y190" s="17">
        <v>1</v>
      </c>
      <c r="Z190" s="17">
        <f t="shared" si="94"/>
        <v>179965</v>
      </c>
      <c r="AA190" s="17">
        <v>0</v>
      </c>
      <c r="AB190" s="17">
        <f t="shared" si="95"/>
        <v>0</v>
      </c>
      <c r="AC190" s="17">
        <v>0</v>
      </c>
      <c r="AD190" s="17">
        <f t="shared" si="96"/>
        <v>0</v>
      </c>
      <c r="AE190" s="17">
        <v>0</v>
      </c>
      <c r="AF190" s="17">
        <f t="shared" si="97"/>
        <v>0</v>
      </c>
      <c r="AG190" s="17">
        <v>0</v>
      </c>
      <c r="AH190" s="17">
        <f t="shared" si="98"/>
        <v>0</v>
      </c>
      <c r="AI190" s="17">
        <v>0</v>
      </c>
      <c r="AJ190" s="17">
        <f t="shared" si="99"/>
        <v>0</v>
      </c>
      <c r="AK190" s="17">
        <v>0</v>
      </c>
      <c r="AL190" s="17">
        <f t="shared" si="100"/>
        <v>0</v>
      </c>
      <c r="AM190" s="17">
        <v>0</v>
      </c>
      <c r="AN190" s="17">
        <f t="shared" si="101"/>
        <v>0</v>
      </c>
      <c r="AO190" s="17">
        <v>0</v>
      </c>
      <c r="AP190" s="17">
        <f t="shared" si="102"/>
        <v>0</v>
      </c>
      <c r="AQ190" s="17">
        <v>0</v>
      </c>
      <c r="AR190" s="17">
        <f t="shared" si="103"/>
        <v>0</v>
      </c>
      <c r="AS190" s="17">
        <v>0</v>
      </c>
      <c r="AT190" s="17">
        <f t="shared" si="104"/>
        <v>0</v>
      </c>
      <c r="AU190" s="17">
        <f t="shared" si="105"/>
        <v>1</v>
      </c>
      <c r="AV190" s="17">
        <f t="shared" si="105"/>
        <v>179965</v>
      </c>
      <c r="AW190" s="18">
        <v>0</v>
      </c>
      <c r="AX190" s="18">
        <f t="shared" si="106"/>
        <v>0</v>
      </c>
      <c r="AY190" s="18">
        <v>0</v>
      </c>
      <c r="AZ190" s="18">
        <f t="shared" si="107"/>
        <v>0</v>
      </c>
      <c r="BA190" s="18">
        <v>0</v>
      </c>
      <c r="BB190" s="18">
        <f t="shared" si="108"/>
        <v>0</v>
      </c>
      <c r="BC190" s="18">
        <v>0</v>
      </c>
      <c r="BD190" s="18">
        <f t="shared" si="109"/>
        <v>0</v>
      </c>
      <c r="BE190" s="18">
        <v>0</v>
      </c>
      <c r="BF190" s="18">
        <f t="shared" si="110"/>
        <v>0</v>
      </c>
      <c r="BG190" s="18">
        <v>0</v>
      </c>
      <c r="BH190" s="18">
        <f t="shared" si="111"/>
        <v>0</v>
      </c>
      <c r="BI190" s="18">
        <v>0</v>
      </c>
      <c r="BJ190" s="18">
        <f t="shared" si="112"/>
        <v>0</v>
      </c>
      <c r="BK190" s="18">
        <v>0</v>
      </c>
      <c r="BL190" s="18">
        <f t="shared" si="113"/>
        <v>0</v>
      </c>
      <c r="BM190" s="18">
        <v>0</v>
      </c>
      <c r="BN190" s="18">
        <f t="shared" si="114"/>
        <v>0</v>
      </c>
      <c r="BO190" s="18">
        <v>0</v>
      </c>
      <c r="BP190" s="18">
        <f t="shared" si="115"/>
        <v>0</v>
      </c>
      <c r="BQ190" s="18">
        <v>0</v>
      </c>
      <c r="BR190" s="18">
        <f t="shared" si="116"/>
        <v>0</v>
      </c>
      <c r="BS190" s="18">
        <v>0</v>
      </c>
      <c r="BT190" s="18">
        <f t="shared" si="117"/>
        <v>0</v>
      </c>
      <c r="BU190" s="18">
        <v>0</v>
      </c>
      <c r="BV190" s="18">
        <f t="shared" si="118"/>
        <v>0</v>
      </c>
      <c r="BW190" s="18">
        <v>0</v>
      </c>
      <c r="BX190" s="18">
        <f t="shared" si="119"/>
        <v>0</v>
      </c>
      <c r="BY190" s="18">
        <v>0</v>
      </c>
      <c r="BZ190" s="18">
        <f t="shared" si="120"/>
        <v>0</v>
      </c>
      <c r="CA190" s="18">
        <v>0</v>
      </c>
      <c r="CB190" s="18">
        <f t="shared" si="121"/>
        <v>0</v>
      </c>
      <c r="CC190" s="18">
        <v>9</v>
      </c>
      <c r="CD190" s="18">
        <f t="shared" si="122"/>
        <v>1661103</v>
      </c>
      <c r="CE190" s="17">
        <f t="shared" si="123"/>
        <v>9</v>
      </c>
      <c r="CF190" s="17">
        <f t="shared" si="123"/>
        <v>1661103</v>
      </c>
      <c r="CG190" s="17">
        <f t="shared" si="124"/>
        <v>10</v>
      </c>
      <c r="CH190" s="28">
        <f t="shared" si="124"/>
        <v>1841068</v>
      </c>
    </row>
    <row r="191" spans="1:86" ht="38.25" x14ac:dyDescent="0.2">
      <c r="A191" s="66"/>
      <c r="B191" s="66"/>
      <c r="C191" s="66"/>
      <c r="D191" s="20" t="s">
        <v>147</v>
      </c>
      <c r="E191" s="21" t="s">
        <v>141</v>
      </c>
      <c r="F191" s="28">
        <f t="shared" si="128"/>
        <v>155634</v>
      </c>
      <c r="G191" s="28">
        <f t="shared" si="128"/>
        <v>190577</v>
      </c>
      <c r="H191" s="28">
        <f t="shared" si="128"/>
        <v>195178</v>
      </c>
      <c r="I191" s="16">
        <v>0</v>
      </c>
      <c r="J191" s="17">
        <f t="shared" si="86"/>
        <v>0</v>
      </c>
      <c r="K191" s="16">
        <v>0</v>
      </c>
      <c r="L191" s="17">
        <f t="shared" si="127"/>
        <v>0</v>
      </c>
      <c r="M191" s="16">
        <v>0</v>
      </c>
      <c r="N191" s="17">
        <f t="shared" si="88"/>
        <v>0</v>
      </c>
      <c r="O191" s="16">
        <v>0</v>
      </c>
      <c r="P191" s="17">
        <f t="shared" si="89"/>
        <v>0</v>
      </c>
      <c r="Q191" s="16">
        <v>0</v>
      </c>
      <c r="R191" s="17">
        <f t="shared" si="90"/>
        <v>0</v>
      </c>
      <c r="S191" s="16">
        <v>0</v>
      </c>
      <c r="T191" s="17">
        <f t="shared" si="91"/>
        <v>0</v>
      </c>
      <c r="U191" s="16">
        <f t="shared" si="92"/>
        <v>0</v>
      </c>
      <c r="V191" s="17">
        <f t="shared" si="92"/>
        <v>0</v>
      </c>
      <c r="W191" s="16">
        <v>0</v>
      </c>
      <c r="X191" s="17">
        <f t="shared" si="93"/>
        <v>0</v>
      </c>
      <c r="Y191" s="17">
        <v>0</v>
      </c>
      <c r="Z191" s="17">
        <f t="shared" si="94"/>
        <v>0</v>
      </c>
      <c r="AA191" s="17">
        <v>0</v>
      </c>
      <c r="AB191" s="17">
        <f t="shared" si="95"/>
        <v>0</v>
      </c>
      <c r="AC191" s="17">
        <v>0</v>
      </c>
      <c r="AD191" s="17">
        <f t="shared" si="96"/>
        <v>0</v>
      </c>
      <c r="AE191" s="17">
        <v>0</v>
      </c>
      <c r="AF191" s="17">
        <f t="shared" si="97"/>
        <v>0</v>
      </c>
      <c r="AG191" s="17">
        <v>0</v>
      </c>
      <c r="AH191" s="17">
        <f t="shared" si="98"/>
        <v>0</v>
      </c>
      <c r="AI191" s="17">
        <v>0</v>
      </c>
      <c r="AJ191" s="17">
        <f t="shared" si="99"/>
        <v>0</v>
      </c>
      <c r="AK191" s="17">
        <v>0</v>
      </c>
      <c r="AL191" s="17">
        <f t="shared" si="100"/>
        <v>0</v>
      </c>
      <c r="AM191" s="17">
        <v>0</v>
      </c>
      <c r="AN191" s="17">
        <f t="shared" si="101"/>
        <v>0</v>
      </c>
      <c r="AO191" s="17">
        <v>0</v>
      </c>
      <c r="AP191" s="17">
        <f t="shared" si="102"/>
        <v>0</v>
      </c>
      <c r="AQ191" s="17">
        <v>0</v>
      </c>
      <c r="AR191" s="17">
        <f t="shared" si="103"/>
        <v>0</v>
      </c>
      <c r="AS191" s="17">
        <v>0</v>
      </c>
      <c r="AT191" s="17">
        <f t="shared" si="104"/>
        <v>0</v>
      </c>
      <c r="AU191" s="17">
        <f t="shared" si="105"/>
        <v>0</v>
      </c>
      <c r="AV191" s="17">
        <f t="shared" si="105"/>
        <v>0</v>
      </c>
      <c r="AW191" s="18">
        <v>0</v>
      </c>
      <c r="AX191" s="18">
        <f t="shared" si="106"/>
        <v>0</v>
      </c>
      <c r="AY191" s="18">
        <v>0</v>
      </c>
      <c r="AZ191" s="18">
        <f t="shared" si="107"/>
        <v>0</v>
      </c>
      <c r="BA191" s="18">
        <v>0</v>
      </c>
      <c r="BB191" s="18">
        <f t="shared" si="108"/>
        <v>0</v>
      </c>
      <c r="BC191" s="18">
        <v>0</v>
      </c>
      <c r="BD191" s="18">
        <f t="shared" si="109"/>
        <v>0</v>
      </c>
      <c r="BE191" s="18">
        <v>0</v>
      </c>
      <c r="BF191" s="18">
        <f t="shared" si="110"/>
        <v>0</v>
      </c>
      <c r="BG191" s="18">
        <v>0</v>
      </c>
      <c r="BH191" s="18">
        <f t="shared" si="111"/>
        <v>0</v>
      </c>
      <c r="BI191" s="18">
        <v>0</v>
      </c>
      <c r="BJ191" s="18">
        <f t="shared" si="112"/>
        <v>0</v>
      </c>
      <c r="BK191" s="18">
        <v>0</v>
      </c>
      <c r="BL191" s="18">
        <f t="shared" si="113"/>
        <v>0</v>
      </c>
      <c r="BM191" s="18">
        <v>0</v>
      </c>
      <c r="BN191" s="18">
        <f t="shared" si="114"/>
        <v>0</v>
      </c>
      <c r="BO191" s="18">
        <v>0</v>
      </c>
      <c r="BP191" s="18">
        <f t="shared" si="115"/>
        <v>0</v>
      </c>
      <c r="BQ191" s="18">
        <v>0</v>
      </c>
      <c r="BR191" s="18">
        <f t="shared" si="116"/>
        <v>0</v>
      </c>
      <c r="BS191" s="18">
        <v>0</v>
      </c>
      <c r="BT191" s="18">
        <f t="shared" si="117"/>
        <v>0</v>
      </c>
      <c r="BU191" s="18">
        <v>0</v>
      </c>
      <c r="BV191" s="18">
        <f t="shared" si="118"/>
        <v>0</v>
      </c>
      <c r="BW191" s="18">
        <v>0</v>
      </c>
      <c r="BX191" s="18">
        <f t="shared" si="119"/>
        <v>0</v>
      </c>
      <c r="BY191" s="18">
        <v>0</v>
      </c>
      <c r="BZ191" s="18">
        <f t="shared" si="120"/>
        <v>0</v>
      </c>
      <c r="CA191" s="18">
        <v>0</v>
      </c>
      <c r="CB191" s="18">
        <f t="shared" si="121"/>
        <v>0</v>
      </c>
      <c r="CC191" s="18">
        <v>7</v>
      </c>
      <c r="CD191" s="18">
        <f t="shared" si="122"/>
        <v>1366246</v>
      </c>
      <c r="CE191" s="17">
        <f t="shared" si="123"/>
        <v>7</v>
      </c>
      <c r="CF191" s="17">
        <f t="shared" si="123"/>
        <v>1366246</v>
      </c>
      <c r="CG191" s="17">
        <f t="shared" si="124"/>
        <v>7</v>
      </c>
      <c r="CH191" s="28">
        <f t="shared" si="124"/>
        <v>1366246</v>
      </c>
    </row>
    <row r="192" spans="1:86" ht="51" x14ac:dyDescent="0.2">
      <c r="A192" s="66"/>
      <c r="B192" s="66"/>
      <c r="C192" s="66"/>
      <c r="D192" s="20" t="s">
        <v>148</v>
      </c>
      <c r="E192" s="21" t="s">
        <v>141</v>
      </c>
      <c r="F192" s="28">
        <f t="shared" si="128"/>
        <v>190565</v>
      </c>
      <c r="G192" s="28">
        <f t="shared" si="128"/>
        <v>234258</v>
      </c>
      <c r="H192" s="28">
        <f t="shared" si="128"/>
        <v>238882</v>
      </c>
      <c r="I192" s="16">
        <v>0</v>
      </c>
      <c r="J192" s="17">
        <f t="shared" si="86"/>
        <v>0</v>
      </c>
      <c r="K192" s="16">
        <v>0</v>
      </c>
      <c r="L192" s="17">
        <f t="shared" si="127"/>
        <v>0</v>
      </c>
      <c r="M192" s="16">
        <v>0</v>
      </c>
      <c r="N192" s="17">
        <f t="shared" si="88"/>
        <v>0</v>
      </c>
      <c r="O192" s="16">
        <v>0</v>
      </c>
      <c r="P192" s="17">
        <f t="shared" si="89"/>
        <v>0</v>
      </c>
      <c r="Q192" s="16">
        <v>0</v>
      </c>
      <c r="R192" s="17">
        <f t="shared" si="90"/>
        <v>0</v>
      </c>
      <c r="S192" s="16">
        <v>0</v>
      </c>
      <c r="T192" s="17">
        <f t="shared" si="91"/>
        <v>0</v>
      </c>
      <c r="U192" s="16">
        <f t="shared" si="92"/>
        <v>0</v>
      </c>
      <c r="V192" s="17">
        <f t="shared" si="92"/>
        <v>0</v>
      </c>
      <c r="W192" s="16">
        <v>0</v>
      </c>
      <c r="X192" s="17">
        <f t="shared" si="93"/>
        <v>0</v>
      </c>
      <c r="Y192" s="17">
        <v>0</v>
      </c>
      <c r="Z192" s="17">
        <f t="shared" si="94"/>
        <v>0</v>
      </c>
      <c r="AA192" s="17">
        <v>0</v>
      </c>
      <c r="AB192" s="17">
        <f t="shared" si="95"/>
        <v>0</v>
      </c>
      <c r="AC192" s="17">
        <v>0</v>
      </c>
      <c r="AD192" s="17">
        <f t="shared" si="96"/>
        <v>0</v>
      </c>
      <c r="AE192" s="17">
        <v>0</v>
      </c>
      <c r="AF192" s="17">
        <f t="shared" si="97"/>
        <v>0</v>
      </c>
      <c r="AG192" s="17">
        <v>0</v>
      </c>
      <c r="AH192" s="17">
        <f t="shared" si="98"/>
        <v>0</v>
      </c>
      <c r="AI192" s="17">
        <v>0</v>
      </c>
      <c r="AJ192" s="17">
        <f t="shared" si="99"/>
        <v>0</v>
      </c>
      <c r="AK192" s="17">
        <v>0</v>
      </c>
      <c r="AL192" s="17">
        <f t="shared" si="100"/>
        <v>0</v>
      </c>
      <c r="AM192" s="17">
        <v>0</v>
      </c>
      <c r="AN192" s="17">
        <f t="shared" si="101"/>
        <v>0</v>
      </c>
      <c r="AO192" s="17">
        <v>0</v>
      </c>
      <c r="AP192" s="17">
        <f t="shared" si="102"/>
        <v>0</v>
      </c>
      <c r="AQ192" s="17">
        <v>0</v>
      </c>
      <c r="AR192" s="17">
        <f t="shared" si="103"/>
        <v>0</v>
      </c>
      <c r="AS192" s="17">
        <v>0</v>
      </c>
      <c r="AT192" s="17">
        <f t="shared" si="104"/>
        <v>0</v>
      </c>
      <c r="AU192" s="17">
        <f t="shared" si="105"/>
        <v>0</v>
      </c>
      <c r="AV192" s="17">
        <f t="shared" si="105"/>
        <v>0</v>
      </c>
      <c r="AW192" s="18">
        <v>0</v>
      </c>
      <c r="AX192" s="18">
        <f t="shared" si="106"/>
        <v>0</v>
      </c>
      <c r="AY192" s="18">
        <v>0</v>
      </c>
      <c r="AZ192" s="18">
        <f t="shared" si="107"/>
        <v>0</v>
      </c>
      <c r="BA192" s="18">
        <v>0</v>
      </c>
      <c r="BB192" s="18">
        <f t="shared" si="108"/>
        <v>0</v>
      </c>
      <c r="BC192" s="18">
        <v>0</v>
      </c>
      <c r="BD192" s="18">
        <f t="shared" si="109"/>
        <v>0</v>
      </c>
      <c r="BE192" s="18">
        <v>0</v>
      </c>
      <c r="BF192" s="18">
        <f t="shared" si="110"/>
        <v>0</v>
      </c>
      <c r="BG192" s="18">
        <v>0</v>
      </c>
      <c r="BH192" s="18">
        <f t="shared" si="111"/>
        <v>0</v>
      </c>
      <c r="BI192" s="18">
        <v>0</v>
      </c>
      <c r="BJ192" s="18">
        <f t="shared" si="112"/>
        <v>0</v>
      </c>
      <c r="BK192" s="18">
        <v>0</v>
      </c>
      <c r="BL192" s="18">
        <f t="shared" si="113"/>
        <v>0</v>
      </c>
      <c r="BM192" s="18">
        <v>0</v>
      </c>
      <c r="BN192" s="18">
        <f t="shared" si="114"/>
        <v>0</v>
      </c>
      <c r="BO192" s="18">
        <v>0</v>
      </c>
      <c r="BP192" s="18">
        <f t="shared" si="115"/>
        <v>0</v>
      </c>
      <c r="BQ192" s="18">
        <v>0</v>
      </c>
      <c r="BR192" s="18">
        <f t="shared" si="116"/>
        <v>0</v>
      </c>
      <c r="BS192" s="18">
        <v>0</v>
      </c>
      <c r="BT192" s="18">
        <f t="shared" si="117"/>
        <v>0</v>
      </c>
      <c r="BU192" s="18">
        <v>0</v>
      </c>
      <c r="BV192" s="18">
        <f t="shared" si="118"/>
        <v>0</v>
      </c>
      <c r="BW192" s="18">
        <v>0</v>
      </c>
      <c r="BX192" s="18">
        <f t="shared" si="119"/>
        <v>0</v>
      </c>
      <c r="BY192" s="18">
        <v>0</v>
      </c>
      <c r="BZ192" s="18">
        <f t="shared" si="120"/>
        <v>0</v>
      </c>
      <c r="CA192" s="18">
        <v>0</v>
      </c>
      <c r="CB192" s="18">
        <f t="shared" si="121"/>
        <v>0</v>
      </c>
      <c r="CC192" s="18">
        <v>0</v>
      </c>
      <c r="CD192" s="18">
        <f t="shared" si="122"/>
        <v>0</v>
      </c>
      <c r="CE192" s="17">
        <f t="shared" si="123"/>
        <v>0</v>
      </c>
      <c r="CF192" s="17">
        <f t="shared" si="123"/>
        <v>0</v>
      </c>
      <c r="CG192" s="17">
        <f t="shared" si="124"/>
        <v>0</v>
      </c>
      <c r="CH192" s="28">
        <f t="shared" si="124"/>
        <v>0</v>
      </c>
    </row>
    <row r="193" spans="1:86" x14ac:dyDescent="0.2">
      <c r="A193" s="66"/>
      <c r="B193" s="66"/>
      <c r="C193" s="66"/>
      <c r="D193" s="20" t="s">
        <v>149</v>
      </c>
      <c r="E193" s="21" t="s">
        <v>141</v>
      </c>
      <c r="F193" s="28">
        <f t="shared" si="128"/>
        <v>294962</v>
      </c>
      <c r="G193" s="28">
        <f t="shared" si="128"/>
        <v>365106</v>
      </c>
      <c r="H193" s="28">
        <f t="shared" si="128"/>
        <v>369644</v>
      </c>
      <c r="I193" s="16">
        <v>0</v>
      </c>
      <c r="J193" s="17">
        <f t="shared" si="86"/>
        <v>0</v>
      </c>
      <c r="K193" s="16">
        <v>0</v>
      </c>
      <c r="L193" s="17">
        <f t="shared" si="127"/>
        <v>0</v>
      </c>
      <c r="M193" s="16">
        <v>0</v>
      </c>
      <c r="N193" s="17">
        <f t="shared" si="88"/>
        <v>0</v>
      </c>
      <c r="O193" s="16">
        <v>0</v>
      </c>
      <c r="P193" s="17">
        <f t="shared" si="89"/>
        <v>0</v>
      </c>
      <c r="Q193" s="16">
        <v>0</v>
      </c>
      <c r="R193" s="17">
        <f t="shared" si="90"/>
        <v>0</v>
      </c>
      <c r="S193" s="16">
        <v>0</v>
      </c>
      <c r="T193" s="17">
        <f t="shared" si="91"/>
        <v>0</v>
      </c>
      <c r="U193" s="16">
        <f t="shared" si="92"/>
        <v>0</v>
      </c>
      <c r="V193" s="17">
        <f t="shared" si="92"/>
        <v>0</v>
      </c>
      <c r="W193" s="16">
        <v>0</v>
      </c>
      <c r="X193" s="17">
        <f t="shared" si="93"/>
        <v>0</v>
      </c>
      <c r="Y193" s="17">
        <v>0</v>
      </c>
      <c r="Z193" s="17">
        <f t="shared" si="94"/>
        <v>0</v>
      </c>
      <c r="AA193" s="17">
        <v>0</v>
      </c>
      <c r="AB193" s="17">
        <f t="shared" si="95"/>
        <v>0</v>
      </c>
      <c r="AC193" s="17">
        <v>0</v>
      </c>
      <c r="AD193" s="17">
        <f t="shared" si="96"/>
        <v>0</v>
      </c>
      <c r="AE193" s="17">
        <v>0</v>
      </c>
      <c r="AF193" s="17">
        <f t="shared" si="97"/>
        <v>0</v>
      </c>
      <c r="AG193" s="17">
        <v>0</v>
      </c>
      <c r="AH193" s="17">
        <f t="shared" si="98"/>
        <v>0</v>
      </c>
      <c r="AI193" s="17">
        <v>0</v>
      </c>
      <c r="AJ193" s="17">
        <f t="shared" si="99"/>
        <v>0</v>
      </c>
      <c r="AK193" s="17">
        <v>0</v>
      </c>
      <c r="AL193" s="17">
        <f t="shared" si="100"/>
        <v>0</v>
      </c>
      <c r="AM193" s="17">
        <v>0</v>
      </c>
      <c r="AN193" s="17">
        <f t="shared" si="101"/>
        <v>0</v>
      </c>
      <c r="AO193" s="17">
        <v>0</v>
      </c>
      <c r="AP193" s="17">
        <f t="shared" si="102"/>
        <v>0</v>
      </c>
      <c r="AQ193" s="17">
        <v>0</v>
      </c>
      <c r="AR193" s="17">
        <f t="shared" si="103"/>
        <v>0</v>
      </c>
      <c r="AS193" s="17">
        <v>0</v>
      </c>
      <c r="AT193" s="17">
        <f t="shared" si="104"/>
        <v>0</v>
      </c>
      <c r="AU193" s="17">
        <f t="shared" si="105"/>
        <v>0</v>
      </c>
      <c r="AV193" s="17">
        <f t="shared" si="105"/>
        <v>0</v>
      </c>
      <c r="AW193" s="18">
        <v>0</v>
      </c>
      <c r="AX193" s="18">
        <f t="shared" si="106"/>
        <v>0</v>
      </c>
      <c r="AY193" s="18">
        <v>0</v>
      </c>
      <c r="AZ193" s="18">
        <f t="shared" si="107"/>
        <v>0</v>
      </c>
      <c r="BA193" s="18">
        <v>0</v>
      </c>
      <c r="BB193" s="18">
        <f t="shared" si="108"/>
        <v>0</v>
      </c>
      <c r="BC193" s="18">
        <v>0</v>
      </c>
      <c r="BD193" s="18">
        <f t="shared" si="109"/>
        <v>0</v>
      </c>
      <c r="BE193" s="18">
        <v>0</v>
      </c>
      <c r="BF193" s="18">
        <f t="shared" si="110"/>
        <v>0</v>
      </c>
      <c r="BG193" s="18">
        <v>0</v>
      </c>
      <c r="BH193" s="18">
        <f t="shared" si="111"/>
        <v>0</v>
      </c>
      <c r="BI193" s="18">
        <v>0</v>
      </c>
      <c r="BJ193" s="18">
        <f t="shared" si="112"/>
        <v>0</v>
      </c>
      <c r="BK193" s="18">
        <v>0</v>
      </c>
      <c r="BL193" s="18">
        <f t="shared" si="113"/>
        <v>0</v>
      </c>
      <c r="BM193" s="18">
        <v>0</v>
      </c>
      <c r="BN193" s="18">
        <f t="shared" si="114"/>
        <v>0</v>
      </c>
      <c r="BO193" s="18">
        <v>0</v>
      </c>
      <c r="BP193" s="18">
        <f t="shared" si="115"/>
        <v>0</v>
      </c>
      <c r="BQ193" s="18">
        <v>0</v>
      </c>
      <c r="BR193" s="18">
        <f t="shared" si="116"/>
        <v>0</v>
      </c>
      <c r="BS193" s="18">
        <v>0</v>
      </c>
      <c r="BT193" s="18">
        <f t="shared" si="117"/>
        <v>0</v>
      </c>
      <c r="BU193" s="18">
        <v>0</v>
      </c>
      <c r="BV193" s="18">
        <f t="shared" si="118"/>
        <v>0</v>
      </c>
      <c r="BW193" s="18">
        <v>0</v>
      </c>
      <c r="BX193" s="18">
        <f t="shared" si="119"/>
        <v>0</v>
      </c>
      <c r="BY193" s="18">
        <v>0</v>
      </c>
      <c r="BZ193" s="18">
        <f t="shared" si="120"/>
        <v>0</v>
      </c>
      <c r="CA193" s="18">
        <v>0</v>
      </c>
      <c r="CB193" s="18">
        <f t="shared" si="121"/>
        <v>0</v>
      </c>
      <c r="CC193" s="18">
        <v>0</v>
      </c>
      <c r="CD193" s="18">
        <f t="shared" si="122"/>
        <v>0</v>
      </c>
      <c r="CE193" s="17">
        <f t="shared" si="123"/>
        <v>0</v>
      </c>
      <c r="CF193" s="17">
        <f t="shared" si="123"/>
        <v>0</v>
      </c>
      <c r="CG193" s="17">
        <f t="shared" si="124"/>
        <v>0</v>
      </c>
      <c r="CH193" s="28">
        <f t="shared" si="124"/>
        <v>0</v>
      </c>
    </row>
    <row r="194" spans="1:86" x14ac:dyDescent="0.2">
      <c r="A194" s="66"/>
      <c r="B194" s="66"/>
      <c r="C194" s="66"/>
      <c r="D194" s="20" t="s">
        <v>150</v>
      </c>
      <c r="E194" s="21" t="s">
        <v>141</v>
      </c>
      <c r="F194" s="33">
        <f t="shared" si="128"/>
        <v>124085</v>
      </c>
      <c r="G194" s="33">
        <f t="shared" si="128"/>
        <v>147623</v>
      </c>
      <c r="H194" s="33">
        <f t="shared" si="128"/>
        <v>196736</v>
      </c>
      <c r="I194" s="16">
        <v>0</v>
      </c>
      <c r="J194" s="17">
        <f t="shared" si="86"/>
        <v>0</v>
      </c>
      <c r="K194" s="16">
        <v>0</v>
      </c>
      <c r="L194" s="17">
        <f t="shared" si="127"/>
        <v>0</v>
      </c>
      <c r="M194" s="16">
        <v>0</v>
      </c>
      <c r="N194" s="17">
        <f t="shared" si="88"/>
        <v>0</v>
      </c>
      <c r="O194" s="16">
        <v>0</v>
      </c>
      <c r="P194" s="17">
        <f t="shared" si="89"/>
        <v>0</v>
      </c>
      <c r="Q194" s="16">
        <v>0</v>
      </c>
      <c r="R194" s="17">
        <f t="shared" si="90"/>
        <v>0</v>
      </c>
      <c r="S194" s="16">
        <v>0</v>
      </c>
      <c r="T194" s="17">
        <f t="shared" si="91"/>
        <v>0</v>
      </c>
      <c r="U194" s="16">
        <f t="shared" si="92"/>
        <v>0</v>
      </c>
      <c r="V194" s="17">
        <f t="shared" si="92"/>
        <v>0</v>
      </c>
      <c r="W194" s="16">
        <v>0</v>
      </c>
      <c r="X194" s="17">
        <f t="shared" si="93"/>
        <v>0</v>
      </c>
      <c r="Y194" s="17">
        <v>0</v>
      </c>
      <c r="Z194" s="17">
        <f t="shared" si="94"/>
        <v>0</v>
      </c>
      <c r="AA194" s="17">
        <v>0</v>
      </c>
      <c r="AB194" s="17">
        <f t="shared" si="95"/>
        <v>0</v>
      </c>
      <c r="AC194" s="17">
        <v>0</v>
      </c>
      <c r="AD194" s="17">
        <f t="shared" si="96"/>
        <v>0</v>
      </c>
      <c r="AE194" s="17">
        <v>0</v>
      </c>
      <c r="AF194" s="17">
        <f t="shared" si="97"/>
        <v>0</v>
      </c>
      <c r="AG194" s="17">
        <v>0</v>
      </c>
      <c r="AH194" s="17">
        <f t="shared" si="98"/>
        <v>0</v>
      </c>
      <c r="AI194" s="17">
        <v>0</v>
      </c>
      <c r="AJ194" s="17">
        <f t="shared" si="99"/>
        <v>0</v>
      </c>
      <c r="AK194" s="17">
        <v>0</v>
      </c>
      <c r="AL194" s="17">
        <f t="shared" si="100"/>
        <v>0</v>
      </c>
      <c r="AM194" s="17">
        <v>0</v>
      </c>
      <c r="AN194" s="17">
        <f t="shared" si="101"/>
        <v>0</v>
      </c>
      <c r="AO194" s="17">
        <v>0</v>
      </c>
      <c r="AP194" s="17">
        <f t="shared" si="102"/>
        <v>0</v>
      </c>
      <c r="AQ194" s="17">
        <v>0</v>
      </c>
      <c r="AR194" s="17">
        <f t="shared" si="103"/>
        <v>0</v>
      </c>
      <c r="AS194" s="17">
        <v>0</v>
      </c>
      <c r="AT194" s="17">
        <f t="shared" si="104"/>
        <v>0</v>
      </c>
      <c r="AU194" s="17">
        <f t="shared" si="105"/>
        <v>0</v>
      </c>
      <c r="AV194" s="17">
        <f t="shared" si="105"/>
        <v>0</v>
      </c>
      <c r="AW194" s="18">
        <v>0</v>
      </c>
      <c r="AX194" s="18">
        <f t="shared" si="106"/>
        <v>0</v>
      </c>
      <c r="AY194" s="18">
        <v>0</v>
      </c>
      <c r="AZ194" s="18">
        <f t="shared" si="107"/>
        <v>0</v>
      </c>
      <c r="BA194" s="18">
        <v>0</v>
      </c>
      <c r="BB194" s="18">
        <f t="shared" si="108"/>
        <v>0</v>
      </c>
      <c r="BC194" s="18">
        <v>0</v>
      </c>
      <c r="BD194" s="18">
        <f t="shared" si="109"/>
        <v>0</v>
      </c>
      <c r="BE194" s="18">
        <v>0</v>
      </c>
      <c r="BF194" s="18">
        <f t="shared" si="110"/>
        <v>0</v>
      </c>
      <c r="BG194" s="18">
        <v>0</v>
      </c>
      <c r="BH194" s="18">
        <f t="shared" si="111"/>
        <v>0</v>
      </c>
      <c r="BI194" s="18">
        <v>0</v>
      </c>
      <c r="BJ194" s="18">
        <f t="shared" si="112"/>
        <v>0</v>
      </c>
      <c r="BK194" s="18">
        <v>0</v>
      </c>
      <c r="BL194" s="18">
        <f t="shared" si="113"/>
        <v>0</v>
      </c>
      <c r="BM194" s="18">
        <v>0</v>
      </c>
      <c r="BN194" s="18">
        <f t="shared" si="114"/>
        <v>0</v>
      </c>
      <c r="BO194" s="18">
        <v>0</v>
      </c>
      <c r="BP194" s="18">
        <f t="shared" si="115"/>
        <v>0</v>
      </c>
      <c r="BQ194" s="18">
        <v>0</v>
      </c>
      <c r="BR194" s="18">
        <f t="shared" si="116"/>
        <v>0</v>
      </c>
      <c r="BS194" s="18">
        <v>0</v>
      </c>
      <c r="BT194" s="18">
        <f t="shared" si="117"/>
        <v>0</v>
      </c>
      <c r="BU194" s="18">
        <v>0</v>
      </c>
      <c r="BV194" s="18">
        <f t="shared" si="118"/>
        <v>0</v>
      </c>
      <c r="BW194" s="18">
        <v>0</v>
      </c>
      <c r="BX194" s="18">
        <f t="shared" si="119"/>
        <v>0</v>
      </c>
      <c r="BY194" s="18">
        <v>0</v>
      </c>
      <c r="BZ194" s="18">
        <f t="shared" si="120"/>
        <v>0</v>
      </c>
      <c r="CA194" s="18">
        <v>0</v>
      </c>
      <c r="CB194" s="18">
        <f t="shared" si="121"/>
        <v>0</v>
      </c>
      <c r="CC194" s="18">
        <v>1</v>
      </c>
      <c r="CD194" s="18">
        <f t="shared" si="122"/>
        <v>196736</v>
      </c>
      <c r="CE194" s="17">
        <f t="shared" si="123"/>
        <v>1</v>
      </c>
      <c r="CF194" s="17">
        <f t="shared" si="123"/>
        <v>196736</v>
      </c>
      <c r="CG194" s="17">
        <f t="shared" si="124"/>
        <v>1</v>
      </c>
      <c r="CH194" s="28">
        <f t="shared" si="124"/>
        <v>196736</v>
      </c>
    </row>
    <row r="195" spans="1:86" x14ac:dyDescent="0.2">
      <c r="A195" s="66"/>
      <c r="B195" s="66"/>
      <c r="C195" s="66"/>
      <c r="D195" s="22" t="s">
        <v>152</v>
      </c>
      <c r="E195" s="21" t="s">
        <v>141</v>
      </c>
      <c r="F195" s="33">
        <f>F175</f>
        <v>59614</v>
      </c>
      <c r="G195" s="33">
        <f>G175</f>
        <v>70654</v>
      </c>
      <c r="H195" s="33">
        <f>H175</f>
        <v>94163</v>
      </c>
      <c r="I195" s="16">
        <v>0</v>
      </c>
      <c r="J195" s="17">
        <f t="shared" ref="J195:J244" si="129">I195*F195</f>
        <v>0</v>
      </c>
      <c r="K195" s="16">
        <v>0</v>
      </c>
      <c r="L195" s="17">
        <f t="shared" si="127"/>
        <v>0</v>
      </c>
      <c r="M195" s="16">
        <v>0</v>
      </c>
      <c r="N195" s="17">
        <f t="shared" ref="N195:N244" si="130">M195*F195</f>
        <v>0</v>
      </c>
      <c r="O195" s="16">
        <v>0</v>
      </c>
      <c r="P195" s="17">
        <f t="shared" ref="P195:P244" si="131">O195*F195</f>
        <v>0</v>
      </c>
      <c r="Q195" s="16">
        <v>0</v>
      </c>
      <c r="R195" s="17">
        <f t="shared" ref="R195:R244" si="132">Q195*F195</f>
        <v>0</v>
      </c>
      <c r="S195" s="16">
        <v>0</v>
      </c>
      <c r="T195" s="17">
        <f t="shared" ref="T195:T244" si="133">S195*F195</f>
        <v>0</v>
      </c>
      <c r="U195" s="16">
        <f t="shared" ref="U195:V240" si="134">I195+K195+M195+O195+Q195+S195</f>
        <v>0</v>
      </c>
      <c r="V195" s="17">
        <f t="shared" si="134"/>
        <v>0</v>
      </c>
      <c r="W195" s="16">
        <v>0</v>
      </c>
      <c r="X195" s="17">
        <f t="shared" ref="X195:X240" si="135">W195*G195/1000</f>
        <v>0</v>
      </c>
      <c r="Y195" s="17">
        <v>14</v>
      </c>
      <c r="Z195" s="17">
        <f t="shared" ref="Z195:Z244" si="136">Y195*G195</f>
        <v>989156</v>
      </c>
      <c r="AA195" s="17">
        <v>0</v>
      </c>
      <c r="AB195" s="17">
        <f t="shared" ref="AB195:AB244" si="137">AA195*G195</f>
        <v>0</v>
      </c>
      <c r="AC195" s="17">
        <v>0</v>
      </c>
      <c r="AD195" s="17">
        <f t="shared" ref="AD195:AD244" si="138">AC195*G195</f>
        <v>0</v>
      </c>
      <c r="AE195" s="17">
        <v>0</v>
      </c>
      <c r="AF195" s="17">
        <f t="shared" ref="AF195:AF244" si="139">AE195*G195</f>
        <v>0</v>
      </c>
      <c r="AG195" s="17">
        <v>0</v>
      </c>
      <c r="AH195" s="17">
        <f t="shared" ref="AH195:AH244" si="140">AG195*G195</f>
        <v>0</v>
      </c>
      <c r="AI195" s="17">
        <v>0</v>
      </c>
      <c r="AJ195" s="17">
        <f t="shared" ref="AJ195:AJ244" si="141">AI195*G195</f>
        <v>0</v>
      </c>
      <c r="AK195" s="17">
        <v>0</v>
      </c>
      <c r="AL195" s="17">
        <f t="shared" ref="AL195:AL244" si="142">AK195*G195</f>
        <v>0</v>
      </c>
      <c r="AM195" s="17">
        <v>0</v>
      </c>
      <c r="AN195" s="17">
        <f t="shared" ref="AN195:AN244" si="143">AM195*G195</f>
        <v>0</v>
      </c>
      <c r="AO195" s="17">
        <v>0</v>
      </c>
      <c r="AP195" s="17">
        <f t="shared" ref="AP195:AP244" si="144">AO195*G195</f>
        <v>0</v>
      </c>
      <c r="AQ195" s="17">
        <v>0</v>
      </c>
      <c r="AR195" s="17">
        <f t="shared" ref="AR195:AR244" si="145">AQ195*G195</f>
        <v>0</v>
      </c>
      <c r="AS195" s="17">
        <v>0</v>
      </c>
      <c r="AT195" s="17">
        <f t="shared" ref="AT195:AT244" si="146">AS195*G195</f>
        <v>0</v>
      </c>
      <c r="AU195" s="17">
        <f t="shared" ref="AU195:AV244" si="147">W195+Y195+AA195+AC195+AE195+AG195+AI195+AK195+AM195+AO195+AQ195+AS195</f>
        <v>14</v>
      </c>
      <c r="AV195" s="17">
        <f t="shared" si="147"/>
        <v>989156</v>
      </c>
      <c r="AW195" s="18">
        <v>0</v>
      </c>
      <c r="AX195" s="18">
        <f t="shared" ref="AX195:AX244" si="148">AW195*H195</f>
        <v>0</v>
      </c>
      <c r="AY195" s="18">
        <v>0</v>
      </c>
      <c r="AZ195" s="18">
        <f t="shared" ref="AZ195:AZ244" si="149">AY195*H195</f>
        <v>0</v>
      </c>
      <c r="BA195" s="18">
        <v>0</v>
      </c>
      <c r="BB195" s="18">
        <f t="shared" ref="BB195:BB244" si="150">BA195*H195</f>
        <v>0</v>
      </c>
      <c r="BC195" s="18">
        <v>0</v>
      </c>
      <c r="BD195" s="18">
        <f t="shared" ref="BD195:BD244" si="151">BC195*H195</f>
        <v>0</v>
      </c>
      <c r="BE195" s="18">
        <v>0</v>
      </c>
      <c r="BF195" s="18">
        <f t="shared" ref="BF195:BF244" si="152">BE195*H195</f>
        <v>0</v>
      </c>
      <c r="BG195" s="18">
        <v>0</v>
      </c>
      <c r="BH195" s="18">
        <f t="shared" ref="BH195:BH244" si="153">BG195*H195</f>
        <v>0</v>
      </c>
      <c r="BI195" s="18">
        <v>0</v>
      </c>
      <c r="BJ195" s="18">
        <f t="shared" ref="BJ195:BJ244" si="154">BI195*H195</f>
        <v>0</v>
      </c>
      <c r="BK195" s="18">
        <v>0</v>
      </c>
      <c r="BL195" s="18">
        <f t="shared" ref="BL195:BL244" si="155">BK195*H195</f>
        <v>0</v>
      </c>
      <c r="BM195" s="18">
        <v>0</v>
      </c>
      <c r="BN195" s="18">
        <f t="shared" ref="BN195:BN244" si="156">BM195*H195</f>
        <v>0</v>
      </c>
      <c r="BO195" s="18">
        <v>0</v>
      </c>
      <c r="BP195" s="18">
        <f t="shared" ref="BP195:BP244" si="157">BO195*H195</f>
        <v>0</v>
      </c>
      <c r="BQ195" s="18">
        <v>0</v>
      </c>
      <c r="BR195" s="18">
        <f t="shared" ref="BR195:BR244" si="158">BQ195*H195</f>
        <v>0</v>
      </c>
      <c r="BS195" s="18">
        <v>0</v>
      </c>
      <c r="BT195" s="18">
        <f t="shared" ref="BT195:BT244" si="159">BS195*H195</f>
        <v>0</v>
      </c>
      <c r="BU195" s="18">
        <v>0</v>
      </c>
      <c r="BV195" s="18">
        <f t="shared" ref="BV195:BV244" si="160">BU195*H195</f>
        <v>0</v>
      </c>
      <c r="BW195" s="18">
        <v>0</v>
      </c>
      <c r="BX195" s="18">
        <f t="shared" ref="BX195:BX244" si="161">BW195*H195</f>
        <v>0</v>
      </c>
      <c r="BY195" s="18">
        <v>0</v>
      </c>
      <c r="BZ195" s="18">
        <f t="shared" ref="BZ195:BZ244" si="162">BY195*H195</f>
        <v>0</v>
      </c>
      <c r="CA195" s="18">
        <v>0</v>
      </c>
      <c r="CB195" s="18">
        <f t="shared" ref="CB195:CB244" si="163">CA195*H195</f>
        <v>0</v>
      </c>
      <c r="CC195" s="18">
        <v>81</v>
      </c>
      <c r="CD195" s="18">
        <f t="shared" ref="CD195:CD244" si="164">CC195*H195</f>
        <v>7627203</v>
      </c>
      <c r="CE195" s="17">
        <f t="shared" ref="CE195:CF244" si="165">AW195+AY195+BA195+BC195+BE195+BG195+BI195+BK195+BM195+BO195+BQ195+BS195+BU195+BW195+BY195+CC195+CA195</f>
        <v>81</v>
      </c>
      <c r="CF195" s="17">
        <f t="shared" si="165"/>
        <v>7627203</v>
      </c>
      <c r="CG195" s="17">
        <f t="shared" si="124"/>
        <v>95</v>
      </c>
      <c r="CH195" s="28">
        <f t="shared" si="124"/>
        <v>8616359</v>
      </c>
    </row>
    <row r="196" spans="1:86" x14ac:dyDescent="0.2">
      <c r="A196" s="66" t="s">
        <v>137</v>
      </c>
      <c r="B196" s="66" t="s">
        <v>155</v>
      </c>
      <c r="C196" s="67" t="s">
        <v>139</v>
      </c>
      <c r="D196" s="67"/>
      <c r="E196" s="19" t="s">
        <v>140</v>
      </c>
      <c r="F196" s="16"/>
      <c r="G196" s="16"/>
      <c r="H196" s="16"/>
      <c r="I196" s="16">
        <v>826</v>
      </c>
      <c r="J196" s="17">
        <f t="shared" si="129"/>
        <v>0</v>
      </c>
      <c r="K196" s="16">
        <v>428</v>
      </c>
      <c r="L196" s="17">
        <f t="shared" si="127"/>
        <v>0</v>
      </c>
      <c r="M196" s="16">
        <v>5</v>
      </c>
      <c r="N196" s="17">
        <f t="shared" si="130"/>
        <v>0</v>
      </c>
      <c r="O196" s="16">
        <v>114</v>
      </c>
      <c r="P196" s="17">
        <f t="shared" si="131"/>
        <v>0</v>
      </c>
      <c r="Q196" s="16">
        <v>69</v>
      </c>
      <c r="R196" s="17">
        <f t="shared" si="132"/>
        <v>0</v>
      </c>
      <c r="S196" s="16">
        <v>115</v>
      </c>
      <c r="T196" s="17">
        <f t="shared" si="133"/>
        <v>0</v>
      </c>
      <c r="U196" s="16">
        <f t="shared" si="134"/>
        <v>1557</v>
      </c>
      <c r="V196" s="17">
        <f t="shared" si="134"/>
        <v>0</v>
      </c>
      <c r="W196" s="16">
        <v>0</v>
      </c>
      <c r="X196" s="17">
        <f t="shared" si="135"/>
        <v>0</v>
      </c>
      <c r="Y196" s="17">
        <v>0</v>
      </c>
      <c r="Z196" s="17">
        <f t="shared" si="136"/>
        <v>0</v>
      </c>
      <c r="AA196" s="17">
        <v>12</v>
      </c>
      <c r="AB196" s="17">
        <f t="shared" si="137"/>
        <v>0</v>
      </c>
      <c r="AC196" s="17">
        <v>0</v>
      </c>
      <c r="AD196" s="17">
        <f t="shared" si="138"/>
        <v>0</v>
      </c>
      <c r="AE196" s="17">
        <v>0</v>
      </c>
      <c r="AF196" s="17">
        <f t="shared" si="139"/>
        <v>0</v>
      </c>
      <c r="AG196" s="17">
        <v>15</v>
      </c>
      <c r="AH196" s="17">
        <f t="shared" si="140"/>
        <v>0</v>
      </c>
      <c r="AI196" s="17">
        <v>0</v>
      </c>
      <c r="AJ196" s="17">
        <f t="shared" si="141"/>
        <v>0</v>
      </c>
      <c r="AK196" s="17">
        <v>19</v>
      </c>
      <c r="AL196" s="17">
        <f t="shared" si="142"/>
        <v>0</v>
      </c>
      <c r="AM196" s="17">
        <v>0</v>
      </c>
      <c r="AN196" s="17">
        <f t="shared" si="143"/>
        <v>0</v>
      </c>
      <c r="AO196" s="17">
        <v>0</v>
      </c>
      <c r="AP196" s="17">
        <f t="shared" si="144"/>
        <v>0</v>
      </c>
      <c r="AQ196" s="17">
        <v>14</v>
      </c>
      <c r="AR196" s="17">
        <f t="shared" si="145"/>
        <v>0</v>
      </c>
      <c r="AS196" s="17">
        <v>0</v>
      </c>
      <c r="AT196" s="17">
        <f t="shared" si="146"/>
        <v>0</v>
      </c>
      <c r="AU196" s="17">
        <f t="shared" si="147"/>
        <v>60</v>
      </c>
      <c r="AV196" s="17">
        <f t="shared" si="147"/>
        <v>0</v>
      </c>
      <c r="AW196" s="18">
        <v>52</v>
      </c>
      <c r="AX196" s="18">
        <f t="shared" si="148"/>
        <v>0</v>
      </c>
      <c r="AY196" s="18">
        <v>0</v>
      </c>
      <c r="AZ196" s="18">
        <f t="shared" si="149"/>
        <v>0</v>
      </c>
      <c r="BA196" s="18">
        <v>2</v>
      </c>
      <c r="BB196" s="18">
        <f t="shared" si="150"/>
        <v>0</v>
      </c>
      <c r="BC196" s="18">
        <v>12</v>
      </c>
      <c r="BD196" s="18">
        <f t="shared" si="151"/>
        <v>0</v>
      </c>
      <c r="BE196" s="18">
        <v>0</v>
      </c>
      <c r="BF196" s="18">
        <f t="shared" si="152"/>
        <v>0</v>
      </c>
      <c r="BG196" s="18">
        <v>0</v>
      </c>
      <c r="BH196" s="18">
        <f t="shared" si="153"/>
        <v>0</v>
      </c>
      <c r="BI196" s="18">
        <v>0</v>
      </c>
      <c r="BJ196" s="18">
        <f t="shared" si="154"/>
        <v>0</v>
      </c>
      <c r="BK196" s="18">
        <v>0</v>
      </c>
      <c r="BL196" s="18">
        <f t="shared" si="155"/>
        <v>0</v>
      </c>
      <c r="BM196" s="18">
        <v>0</v>
      </c>
      <c r="BN196" s="18">
        <f t="shared" si="156"/>
        <v>0</v>
      </c>
      <c r="BO196" s="18">
        <v>0</v>
      </c>
      <c r="BP196" s="18">
        <f t="shared" si="157"/>
        <v>0</v>
      </c>
      <c r="BQ196" s="18">
        <v>0</v>
      </c>
      <c r="BR196" s="18">
        <f t="shared" si="158"/>
        <v>0</v>
      </c>
      <c r="BS196" s="18">
        <v>0</v>
      </c>
      <c r="BT196" s="18">
        <f t="shared" si="159"/>
        <v>0</v>
      </c>
      <c r="BU196" s="18">
        <v>0</v>
      </c>
      <c r="BV196" s="18">
        <f t="shared" si="160"/>
        <v>0</v>
      </c>
      <c r="BW196" s="18">
        <v>0</v>
      </c>
      <c r="BX196" s="18">
        <f t="shared" si="161"/>
        <v>0</v>
      </c>
      <c r="BY196" s="18">
        <v>0</v>
      </c>
      <c r="BZ196" s="18">
        <f t="shared" si="162"/>
        <v>0</v>
      </c>
      <c r="CA196" s="18">
        <v>0</v>
      </c>
      <c r="CB196" s="18">
        <f t="shared" si="163"/>
        <v>0</v>
      </c>
      <c r="CC196" s="18">
        <v>40</v>
      </c>
      <c r="CD196" s="18">
        <f t="shared" si="164"/>
        <v>0</v>
      </c>
      <c r="CE196" s="17">
        <f t="shared" si="165"/>
        <v>106</v>
      </c>
      <c r="CF196" s="17">
        <f t="shared" si="165"/>
        <v>0</v>
      </c>
      <c r="CG196" s="17">
        <f t="shared" ref="CG196:CH244" si="166">U196+AU196+CE196</f>
        <v>1723</v>
      </c>
      <c r="CH196" s="28">
        <f t="shared" si="166"/>
        <v>0</v>
      </c>
    </row>
    <row r="197" spans="1:86" x14ac:dyDescent="0.2">
      <c r="A197" s="66"/>
      <c r="B197" s="66"/>
      <c r="C197" s="67"/>
      <c r="D197" s="67"/>
      <c r="E197" s="19" t="s">
        <v>141</v>
      </c>
      <c r="F197" s="32">
        <v>66640</v>
      </c>
      <c r="G197" s="32">
        <v>78879</v>
      </c>
      <c r="H197" s="32">
        <v>105048</v>
      </c>
      <c r="I197" s="16">
        <v>20575</v>
      </c>
      <c r="J197" s="17">
        <f t="shared" si="129"/>
        <v>1371118000</v>
      </c>
      <c r="K197" s="16">
        <v>8929</v>
      </c>
      <c r="L197" s="17">
        <f t="shared" si="127"/>
        <v>595028560</v>
      </c>
      <c r="M197" s="16">
        <v>167</v>
      </c>
      <c r="N197" s="17">
        <f t="shared" si="130"/>
        <v>11128880</v>
      </c>
      <c r="O197" s="16">
        <v>2398</v>
      </c>
      <c r="P197" s="17">
        <f t="shared" si="131"/>
        <v>159802720</v>
      </c>
      <c r="Q197" s="16">
        <v>1582</v>
      </c>
      <c r="R197" s="17">
        <f t="shared" si="132"/>
        <v>105424480</v>
      </c>
      <c r="S197" s="16">
        <v>2541</v>
      </c>
      <c r="T197" s="17">
        <f t="shared" si="133"/>
        <v>169332240</v>
      </c>
      <c r="U197" s="16">
        <f t="shared" si="134"/>
        <v>36192</v>
      </c>
      <c r="V197" s="17">
        <f t="shared" si="134"/>
        <v>2411834880</v>
      </c>
      <c r="W197" s="16">
        <v>0</v>
      </c>
      <c r="X197" s="17">
        <f t="shared" si="135"/>
        <v>0</v>
      </c>
      <c r="Y197" s="17">
        <v>0</v>
      </c>
      <c r="Z197" s="17">
        <f t="shared" si="136"/>
        <v>0</v>
      </c>
      <c r="AA197" s="17">
        <v>264</v>
      </c>
      <c r="AB197" s="17">
        <f t="shared" si="137"/>
        <v>20824056</v>
      </c>
      <c r="AC197" s="17">
        <v>0</v>
      </c>
      <c r="AD197" s="17">
        <f t="shared" si="138"/>
        <v>0</v>
      </c>
      <c r="AE197" s="17">
        <v>0</v>
      </c>
      <c r="AF197" s="17">
        <f t="shared" si="139"/>
        <v>0</v>
      </c>
      <c r="AG197" s="17">
        <v>329</v>
      </c>
      <c r="AH197" s="17">
        <f t="shared" si="140"/>
        <v>25951191</v>
      </c>
      <c r="AI197" s="17">
        <v>0</v>
      </c>
      <c r="AJ197" s="17">
        <f t="shared" si="141"/>
        <v>0</v>
      </c>
      <c r="AK197" s="17">
        <v>347</v>
      </c>
      <c r="AL197" s="17">
        <f t="shared" si="142"/>
        <v>27371013</v>
      </c>
      <c r="AM197" s="17">
        <v>0</v>
      </c>
      <c r="AN197" s="17">
        <f t="shared" si="143"/>
        <v>0</v>
      </c>
      <c r="AO197" s="17">
        <v>0</v>
      </c>
      <c r="AP197" s="17">
        <f t="shared" si="144"/>
        <v>0</v>
      </c>
      <c r="AQ197" s="17">
        <v>270</v>
      </c>
      <c r="AR197" s="17">
        <f t="shared" si="145"/>
        <v>21297330</v>
      </c>
      <c r="AS197" s="17">
        <v>0</v>
      </c>
      <c r="AT197" s="17">
        <f t="shared" si="146"/>
        <v>0</v>
      </c>
      <c r="AU197" s="17">
        <f t="shared" si="147"/>
        <v>1210</v>
      </c>
      <c r="AV197" s="17">
        <f t="shared" si="147"/>
        <v>95443590</v>
      </c>
      <c r="AW197" s="18">
        <v>975</v>
      </c>
      <c r="AX197" s="18">
        <f t="shared" si="148"/>
        <v>102421800</v>
      </c>
      <c r="AY197" s="18">
        <v>0</v>
      </c>
      <c r="AZ197" s="18">
        <f t="shared" si="149"/>
        <v>0</v>
      </c>
      <c r="BA197" s="18">
        <v>42</v>
      </c>
      <c r="BB197" s="18">
        <f t="shared" si="150"/>
        <v>4412016</v>
      </c>
      <c r="BC197" s="18">
        <v>214</v>
      </c>
      <c r="BD197" s="18">
        <f t="shared" si="151"/>
        <v>22480272</v>
      </c>
      <c r="BE197" s="18">
        <v>0</v>
      </c>
      <c r="BF197" s="18">
        <f t="shared" si="152"/>
        <v>0</v>
      </c>
      <c r="BG197" s="18">
        <v>0</v>
      </c>
      <c r="BH197" s="18">
        <f t="shared" si="153"/>
        <v>0</v>
      </c>
      <c r="BI197" s="18">
        <v>0</v>
      </c>
      <c r="BJ197" s="18">
        <f t="shared" si="154"/>
        <v>0</v>
      </c>
      <c r="BK197" s="18">
        <v>0</v>
      </c>
      <c r="BL197" s="18">
        <f t="shared" si="155"/>
        <v>0</v>
      </c>
      <c r="BM197" s="18">
        <v>0</v>
      </c>
      <c r="BN197" s="18">
        <f t="shared" si="156"/>
        <v>0</v>
      </c>
      <c r="BO197" s="18">
        <v>0</v>
      </c>
      <c r="BP197" s="18">
        <f t="shared" si="157"/>
        <v>0</v>
      </c>
      <c r="BQ197" s="18">
        <v>0</v>
      </c>
      <c r="BR197" s="18">
        <f t="shared" si="158"/>
        <v>0</v>
      </c>
      <c r="BS197" s="18">
        <v>0</v>
      </c>
      <c r="BT197" s="18">
        <f t="shared" si="159"/>
        <v>0</v>
      </c>
      <c r="BU197" s="18">
        <v>0</v>
      </c>
      <c r="BV197" s="18">
        <f t="shared" si="160"/>
        <v>0</v>
      </c>
      <c r="BW197" s="18">
        <v>0</v>
      </c>
      <c r="BX197" s="18">
        <f t="shared" si="161"/>
        <v>0</v>
      </c>
      <c r="BY197" s="18">
        <v>0</v>
      </c>
      <c r="BZ197" s="18">
        <f t="shared" si="162"/>
        <v>0</v>
      </c>
      <c r="CA197" s="18">
        <v>0</v>
      </c>
      <c r="CB197" s="18">
        <f t="shared" si="163"/>
        <v>0</v>
      </c>
      <c r="CC197" s="18">
        <v>883</v>
      </c>
      <c r="CD197" s="18">
        <f t="shared" si="164"/>
        <v>92757384</v>
      </c>
      <c r="CE197" s="17">
        <f t="shared" si="165"/>
        <v>2114</v>
      </c>
      <c r="CF197" s="17">
        <f t="shared" si="165"/>
        <v>222071472</v>
      </c>
      <c r="CG197" s="17">
        <f t="shared" si="166"/>
        <v>39516</v>
      </c>
      <c r="CH197" s="28">
        <f t="shared" si="166"/>
        <v>2729349942</v>
      </c>
    </row>
    <row r="198" spans="1:86" x14ac:dyDescent="0.2">
      <c r="A198" s="66"/>
      <c r="B198" s="66"/>
      <c r="C198" s="67" t="s">
        <v>142</v>
      </c>
      <c r="D198" s="67"/>
      <c r="E198" s="19" t="s">
        <v>141</v>
      </c>
      <c r="F198" s="32">
        <f>ROUND(F197*1.15,0)</f>
        <v>76636</v>
      </c>
      <c r="G198" s="32">
        <f>ROUND(G197*1.15,0)</f>
        <v>90711</v>
      </c>
      <c r="H198" s="32">
        <f>ROUND(H197*1.15,0)</f>
        <v>120805</v>
      </c>
      <c r="I198" s="16">
        <v>62</v>
      </c>
      <c r="J198" s="17">
        <f t="shared" si="129"/>
        <v>4751432</v>
      </c>
      <c r="K198" s="16">
        <v>40</v>
      </c>
      <c r="L198" s="17">
        <f t="shared" si="127"/>
        <v>3065440</v>
      </c>
      <c r="M198" s="16">
        <v>7</v>
      </c>
      <c r="N198" s="17">
        <f t="shared" si="130"/>
        <v>536452</v>
      </c>
      <c r="O198" s="16">
        <v>12</v>
      </c>
      <c r="P198" s="17">
        <f t="shared" si="131"/>
        <v>919632</v>
      </c>
      <c r="Q198" s="16">
        <v>16</v>
      </c>
      <c r="R198" s="17">
        <f t="shared" si="132"/>
        <v>1226176</v>
      </c>
      <c r="S198" s="16">
        <v>5</v>
      </c>
      <c r="T198" s="17">
        <f t="shared" si="133"/>
        <v>383180</v>
      </c>
      <c r="U198" s="16">
        <f t="shared" si="134"/>
        <v>142</v>
      </c>
      <c r="V198" s="17">
        <f t="shared" si="134"/>
        <v>10882312</v>
      </c>
      <c r="W198" s="16">
        <v>0</v>
      </c>
      <c r="X198" s="17">
        <f t="shared" si="135"/>
        <v>0</v>
      </c>
      <c r="Y198" s="17">
        <v>0</v>
      </c>
      <c r="Z198" s="17">
        <f t="shared" si="136"/>
        <v>0</v>
      </c>
      <c r="AA198" s="17">
        <v>3</v>
      </c>
      <c r="AB198" s="17">
        <f t="shared" si="137"/>
        <v>272133</v>
      </c>
      <c r="AC198" s="17">
        <v>0</v>
      </c>
      <c r="AD198" s="17">
        <f t="shared" si="138"/>
        <v>0</v>
      </c>
      <c r="AE198" s="17">
        <v>0</v>
      </c>
      <c r="AF198" s="17">
        <f t="shared" si="139"/>
        <v>0</v>
      </c>
      <c r="AG198" s="17">
        <v>0</v>
      </c>
      <c r="AH198" s="17">
        <f t="shared" si="140"/>
        <v>0</v>
      </c>
      <c r="AI198" s="17">
        <v>0</v>
      </c>
      <c r="AJ198" s="17">
        <f t="shared" si="141"/>
        <v>0</v>
      </c>
      <c r="AK198" s="17">
        <v>1</v>
      </c>
      <c r="AL198" s="17">
        <f t="shared" si="142"/>
        <v>90711</v>
      </c>
      <c r="AM198" s="17">
        <v>0</v>
      </c>
      <c r="AN198" s="17">
        <f t="shared" si="143"/>
        <v>0</v>
      </c>
      <c r="AO198" s="17">
        <v>0</v>
      </c>
      <c r="AP198" s="17">
        <f t="shared" si="144"/>
        <v>0</v>
      </c>
      <c r="AQ198" s="17">
        <v>0</v>
      </c>
      <c r="AR198" s="17">
        <f t="shared" si="145"/>
        <v>0</v>
      </c>
      <c r="AS198" s="17">
        <v>0</v>
      </c>
      <c r="AT198" s="17">
        <f t="shared" si="146"/>
        <v>0</v>
      </c>
      <c r="AU198" s="17">
        <f t="shared" si="147"/>
        <v>4</v>
      </c>
      <c r="AV198" s="17">
        <f t="shared" si="147"/>
        <v>362844</v>
      </c>
      <c r="AW198" s="18">
        <v>1</v>
      </c>
      <c r="AX198" s="18">
        <f t="shared" si="148"/>
        <v>120805</v>
      </c>
      <c r="AY198" s="18">
        <v>0</v>
      </c>
      <c r="AZ198" s="18">
        <f t="shared" si="149"/>
        <v>0</v>
      </c>
      <c r="BA198" s="18">
        <v>0</v>
      </c>
      <c r="BB198" s="18">
        <f t="shared" si="150"/>
        <v>0</v>
      </c>
      <c r="BC198" s="18">
        <v>4</v>
      </c>
      <c r="BD198" s="18">
        <f t="shared" si="151"/>
        <v>483220</v>
      </c>
      <c r="BE198" s="18">
        <v>0</v>
      </c>
      <c r="BF198" s="18">
        <f t="shared" si="152"/>
        <v>0</v>
      </c>
      <c r="BG198" s="18">
        <v>0</v>
      </c>
      <c r="BH198" s="18">
        <f t="shared" si="153"/>
        <v>0</v>
      </c>
      <c r="BI198" s="18">
        <v>0</v>
      </c>
      <c r="BJ198" s="18">
        <f t="shared" si="154"/>
        <v>0</v>
      </c>
      <c r="BK198" s="18">
        <v>0</v>
      </c>
      <c r="BL198" s="18">
        <f t="shared" si="155"/>
        <v>0</v>
      </c>
      <c r="BM198" s="18">
        <v>0</v>
      </c>
      <c r="BN198" s="18">
        <f t="shared" si="156"/>
        <v>0</v>
      </c>
      <c r="BO198" s="18">
        <v>0</v>
      </c>
      <c r="BP198" s="18">
        <f t="shared" si="157"/>
        <v>0</v>
      </c>
      <c r="BQ198" s="18">
        <v>0</v>
      </c>
      <c r="BR198" s="18">
        <f t="shared" si="158"/>
        <v>0</v>
      </c>
      <c r="BS198" s="18">
        <v>0</v>
      </c>
      <c r="BT198" s="18">
        <f t="shared" si="159"/>
        <v>0</v>
      </c>
      <c r="BU198" s="18">
        <v>0</v>
      </c>
      <c r="BV198" s="18">
        <f t="shared" si="160"/>
        <v>0</v>
      </c>
      <c r="BW198" s="18">
        <v>0</v>
      </c>
      <c r="BX198" s="18">
        <f t="shared" si="161"/>
        <v>0</v>
      </c>
      <c r="BY198" s="18">
        <v>0</v>
      </c>
      <c r="BZ198" s="18">
        <f t="shared" si="162"/>
        <v>0</v>
      </c>
      <c r="CA198" s="18">
        <v>0</v>
      </c>
      <c r="CB198" s="18">
        <f t="shared" si="163"/>
        <v>0</v>
      </c>
      <c r="CC198" s="18">
        <v>3</v>
      </c>
      <c r="CD198" s="18">
        <f t="shared" si="164"/>
        <v>362415</v>
      </c>
      <c r="CE198" s="17">
        <f t="shared" si="165"/>
        <v>8</v>
      </c>
      <c r="CF198" s="17">
        <f t="shared" si="165"/>
        <v>966440</v>
      </c>
      <c r="CG198" s="17">
        <f t="shared" si="166"/>
        <v>154</v>
      </c>
      <c r="CH198" s="28">
        <f t="shared" si="166"/>
        <v>12211596</v>
      </c>
    </row>
    <row r="199" spans="1:86" x14ac:dyDescent="0.2">
      <c r="A199" s="66"/>
      <c r="B199" s="66"/>
      <c r="C199" s="67" t="s">
        <v>143</v>
      </c>
      <c r="D199" s="67"/>
      <c r="E199" s="19" t="s">
        <v>140</v>
      </c>
      <c r="F199" s="32"/>
      <c r="G199" s="32"/>
      <c r="H199" s="32"/>
      <c r="I199" s="16">
        <v>3</v>
      </c>
      <c r="J199" s="17">
        <f t="shared" si="129"/>
        <v>0</v>
      </c>
      <c r="K199" s="16">
        <v>6</v>
      </c>
      <c r="L199" s="17">
        <f t="shared" si="127"/>
        <v>0</v>
      </c>
      <c r="M199" s="16">
        <v>0</v>
      </c>
      <c r="N199" s="17">
        <f t="shared" si="130"/>
        <v>0</v>
      </c>
      <c r="O199" s="16">
        <v>0</v>
      </c>
      <c r="P199" s="17">
        <f t="shared" si="131"/>
        <v>0</v>
      </c>
      <c r="Q199" s="16">
        <v>0</v>
      </c>
      <c r="R199" s="17">
        <f t="shared" si="132"/>
        <v>0</v>
      </c>
      <c r="S199" s="16">
        <v>0</v>
      </c>
      <c r="T199" s="17">
        <f t="shared" si="133"/>
        <v>0</v>
      </c>
      <c r="U199" s="16">
        <f t="shared" si="134"/>
        <v>9</v>
      </c>
      <c r="V199" s="17">
        <f t="shared" si="134"/>
        <v>0</v>
      </c>
      <c r="W199" s="16">
        <v>0</v>
      </c>
      <c r="X199" s="17">
        <f t="shared" si="135"/>
        <v>0</v>
      </c>
      <c r="Y199" s="17">
        <v>0</v>
      </c>
      <c r="Z199" s="17">
        <f t="shared" si="136"/>
        <v>0</v>
      </c>
      <c r="AA199" s="17">
        <v>0</v>
      </c>
      <c r="AB199" s="17">
        <f t="shared" si="137"/>
        <v>0</v>
      </c>
      <c r="AC199" s="17">
        <v>0</v>
      </c>
      <c r="AD199" s="17">
        <f t="shared" si="138"/>
        <v>0</v>
      </c>
      <c r="AE199" s="17">
        <v>0</v>
      </c>
      <c r="AF199" s="17">
        <f t="shared" si="139"/>
        <v>0</v>
      </c>
      <c r="AG199" s="17">
        <v>2</v>
      </c>
      <c r="AH199" s="17">
        <f t="shared" si="140"/>
        <v>0</v>
      </c>
      <c r="AI199" s="17">
        <v>0</v>
      </c>
      <c r="AJ199" s="17">
        <f t="shared" si="141"/>
        <v>0</v>
      </c>
      <c r="AK199" s="17">
        <v>0</v>
      </c>
      <c r="AL199" s="17">
        <f t="shared" si="142"/>
        <v>0</v>
      </c>
      <c r="AM199" s="17">
        <v>0</v>
      </c>
      <c r="AN199" s="17">
        <f t="shared" si="143"/>
        <v>0</v>
      </c>
      <c r="AO199" s="17">
        <v>0</v>
      </c>
      <c r="AP199" s="17">
        <f t="shared" si="144"/>
        <v>0</v>
      </c>
      <c r="AQ199" s="17">
        <v>6</v>
      </c>
      <c r="AR199" s="17">
        <f t="shared" si="145"/>
        <v>0</v>
      </c>
      <c r="AS199" s="17">
        <v>0</v>
      </c>
      <c r="AT199" s="17">
        <f t="shared" si="146"/>
        <v>0</v>
      </c>
      <c r="AU199" s="17">
        <f t="shared" si="147"/>
        <v>8</v>
      </c>
      <c r="AV199" s="17">
        <f t="shared" si="147"/>
        <v>0</v>
      </c>
      <c r="AW199" s="18">
        <v>2</v>
      </c>
      <c r="AX199" s="18">
        <f t="shared" si="148"/>
        <v>0</v>
      </c>
      <c r="AY199" s="18">
        <v>0</v>
      </c>
      <c r="AZ199" s="18">
        <f t="shared" si="149"/>
        <v>0</v>
      </c>
      <c r="BA199" s="18">
        <v>4</v>
      </c>
      <c r="BB199" s="18">
        <f t="shared" si="150"/>
        <v>0</v>
      </c>
      <c r="BC199" s="18">
        <v>0</v>
      </c>
      <c r="BD199" s="18">
        <f t="shared" si="151"/>
        <v>0</v>
      </c>
      <c r="BE199" s="18">
        <v>0</v>
      </c>
      <c r="BF199" s="18">
        <f t="shared" si="152"/>
        <v>0</v>
      </c>
      <c r="BG199" s="18">
        <v>0</v>
      </c>
      <c r="BH199" s="18">
        <f t="shared" si="153"/>
        <v>0</v>
      </c>
      <c r="BI199" s="18">
        <v>0</v>
      </c>
      <c r="BJ199" s="18">
        <f t="shared" si="154"/>
        <v>0</v>
      </c>
      <c r="BK199" s="18">
        <v>0</v>
      </c>
      <c r="BL199" s="18">
        <f t="shared" si="155"/>
        <v>0</v>
      </c>
      <c r="BM199" s="18">
        <v>0</v>
      </c>
      <c r="BN199" s="18">
        <f t="shared" si="156"/>
        <v>0</v>
      </c>
      <c r="BO199" s="18">
        <v>0</v>
      </c>
      <c r="BP199" s="18">
        <f t="shared" si="157"/>
        <v>0</v>
      </c>
      <c r="BQ199" s="18">
        <v>0</v>
      </c>
      <c r="BR199" s="18">
        <f t="shared" si="158"/>
        <v>0</v>
      </c>
      <c r="BS199" s="18">
        <v>0</v>
      </c>
      <c r="BT199" s="18">
        <f t="shared" si="159"/>
        <v>0</v>
      </c>
      <c r="BU199" s="18">
        <v>0</v>
      </c>
      <c r="BV199" s="18">
        <f t="shared" si="160"/>
        <v>0</v>
      </c>
      <c r="BW199" s="18">
        <v>0</v>
      </c>
      <c r="BX199" s="18">
        <f t="shared" si="161"/>
        <v>0</v>
      </c>
      <c r="BY199" s="18">
        <v>0</v>
      </c>
      <c r="BZ199" s="18">
        <f t="shared" si="162"/>
        <v>0</v>
      </c>
      <c r="CA199" s="18">
        <v>0</v>
      </c>
      <c r="CB199" s="18">
        <f t="shared" si="163"/>
        <v>0</v>
      </c>
      <c r="CC199" s="18">
        <v>0</v>
      </c>
      <c r="CD199" s="18">
        <f t="shared" si="164"/>
        <v>0</v>
      </c>
      <c r="CE199" s="17">
        <f t="shared" si="165"/>
        <v>6</v>
      </c>
      <c r="CF199" s="17">
        <f t="shared" si="165"/>
        <v>0</v>
      </c>
      <c r="CG199" s="17">
        <f t="shared" si="166"/>
        <v>23</v>
      </c>
      <c r="CH199" s="28">
        <f t="shared" si="166"/>
        <v>0</v>
      </c>
    </row>
    <row r="200" spans="1:86" x14ac:dyDescent="0.2">
      <c r="A200" s="66"/>
      <c r="B200" s="66"/>
      <c r="C200" s="67"/>
      <c r="D200" s="67"/>
      <c r="E200" s="19" t="s">
        <v>141</v>
      </c>
      <c r="F200" s="32">
        <f>ROUND(F197*1.35,0)</f>
        <v>89964</v>
      </c>
      <c r="G200" s="32">
        <f>ROUND(G197*1.35,0)</f>
        <v>106487</v>
      </c>
      <c r="H200" s="32">
        <f>ROUND(H197*1.35,0)</f>
        <v>141815</v>
      </c>
      <c r="I200" s="16">
        <v>67</v>
      </c>
      <c r="J200" s="17">
        <f t="shared" si="129"/>
        <v>6027588</v>
      </c>
      <c r="K200" s="16">
        <v>120</v>
      </c>
      <c r="L200" s="17">
        <f t="shared" si="127"/>
        <v>10795680</v>
      </c>
      <c r="M200" s="16">
        <v>0</v>
      </c>
      <c r="N200" s="17">
        <f t="shared" si="130"/>
        <v>0</v>
      </c>
      <c r="O200" s="16">
        <v>0</v>
      </c>
      <c r="P200" s="17">
        <f t="shared" si="131"/>
        <v>0</v>
      </c>
      <c r="Q200" s="16">
        <v>0</v>
      </c>
      <c r="R200" s="17">
        <f t="shared" si="132"/>
        <v>0</v>
      </c>
      <c r="S200" s="16">
        <v>0</v>
      </c>
      <c r="T200" s="17">
        <f t="shared" si="133"/>
        <v>0</v>
      </c>
      <c r="U200" s="16">
        <f t="shared" si="134"/>
        <v>187</v>
      </c>
      <c r="V200" s="17">
        <f t="shared" si="134"/>
        <v>16823268</v>
      </c>
      <c r="W200" s="16">
        <v>0</v>
      </c>
      <c r="X200" s="17">
        <f t="shared" si="135"/>
        <v>0</v>
      </c>
      <c r="Y200" s="17">
        <v>0</v>
      </c>
      <c r="Z200" s="17">
        <f t="shared" si="136"/>
        <v>0</v>
      </c>
      <c r="AA200" s="17">
        <v>0</v>
      </c>
      <c r="AB200" s="17">
        <f t="shared" si="137"/>
        <v>0</v>
      </c>
      <c r="AC200" s="17">
        <v>0</v>
      </c>
      <c r="AD200" s="17">
        <f t="shared" si="138"/>
        <v>0</v>
      </c>
      <c r="AE200" s="17">
        <v>0</v>
      </c>
      <c r="AF200" s="17">
        <f t="shared" si="139"/>
        <v>0</v>
      </c>
      <c r="AG200" s="17">
        <v>42</v>
      </c>
      <c r="AH200" s="17">
        <f t="shared" si="140"/>
        <v>4472454</v>
      </c>
      <c r="AI200" s="17">
        <v>0</v>
      </c>
      <c r="AJ200" s="17">
        <f t="shared" si="141"/>
        <v>0</v>
      </c>
      <c r="AK200" s="17">
        <v>0</v>
      </c>
      <c r="AL200" s="17">
        <f t="shared" si="142"/>
        <v>0</v>
      </c>
      <c r="AM200" s="17">
        <v>0</v>
      </c>
      <c r="AN200" s="17">
        <f t="shared" si="143"/>
        <v>0</v>
      </c>
      <c r="AO200" s="17">
        <v>0</v>
      </c>
      <c r="AP200" s="17">
        <f t="shared" si="144"/>
        <v>0</v>
      </c>
      <c r="AQ200" s="17">
        <v>130</v>
      </c>
      <c r="AR200" s="17">
        <f t="shared" si="145"/>
        <v>13843310</v>
      </c>
      <c r="AS200" s="17">
        <v>0</v>
      </c>
      <c r="AT200" s="17">
        <f t="shared" si="146"/>
        <v>0</v>
      </c>
      <c r="AU200" s="17">
        <f t="shared" si="147"/>
        <v>172</v>
      </c>
      <c r="AV200" s="17">
        <f t="shared" si="147"/>
        <v>18315764</v>
      </c>
      <c r="AW200" s="18">
        <v>23</v>
      </c>
      <c r="AX200" s="18">
        <f t="shared" si="148"/>
        <v>3261745</v>
      </c>
      <c r="AY200" s="18">
        <v>0</v>
      </c>
      <c r="AZ200" s="18">
        <f t="shared" si="149"/>
        <v>0</v>
      </c>
      <c r="BA200" s="18">
        <v>83</v>
      </c>
      <c r="BB200" s="18">
        <f t="shared" si="150"/>
        <v>11770645</v>
      </c>
      <c r="BC200" s="18">
        <v>0</v>
      </c>
      <c r="BD200" s="18">
        <f t="shared" si="151"/>
        <v>0</v>
      </c>
      <c r="BE200" s="18">
        <v>0</v>
      </c>
      <c r="BF200" s="18">
        <f t="shared" si="152"/>
        <v>0</v>
      </c>
      <c r="BG200" s="18">
        <v>0</v>
      </c>
      <c r="BH200" s="18">
        <f t="shared" si="153"/>
        <v>0</v>
      </c>
      <c r="BI200" s="18">
        <v>0</v>
      </c>
      <c r="BJ200" s="18">
        <f t="shared" si="154"/>
        <v>0</v>
      </c>
      <c r="BK200" s="18">
        <v>0</v>
      </c>
      <c r="BL200" s="18">
        <f t="shared" si="155"/>
        <v>0</v>
      </c>
      <c r="BM200" s="18">
        <v>0</v>
      </c>
      <c r="BN200" s="18">
        <f t="shared" si="156"/>
        <v>0</v>
      </c>
      <c r="BO200" s="18">
        <v>0</v>
      </c>
      <c r="BP200" s="18">
        <f t="shared" si="157"/>
        <v>0</v>
      </c>
      <c r="BQ200" s="18">
        <v>0</v>
      </c>
      <c r="BR200" s="18">
        <f t="shared" si="158"/>
        <v>0</v>
      </c>
      <c r="BS200" s="18">
        <v>0</v>
      </c>
      <c r="BT200" s="18">
        <f t="shared" si="159"/>
        <v>0</v>
      </c>
      <c r="BU200" s="18">
        <v>0</v>
      </c>
      <c r="BV200" s="18">
        <f t="shared" si="160"/>
        <v>0</v>
      </c>
      <c r="BW200" s="18">
        <v>0</v>
      </c>
      <c r="BX200" s="18">
        <f t="shared" si="161"/>
        <v>0</v>
      </c>
      <c r="BY200" s="18">
        <v>0</v>
      </c>
      <c r="BZ200" s="18">
        <f t="shared" si="162"/>
        <v>0</v>
      </c>
      <c r="CA200" s="18">
        <v>0</v>
      </c>
      <c r="CB200" s="18">
        <f t="shared" si="163"/>
        <v>0</v>
      </c>
      <c r="CC200" s="18">
        <v>0</v>
      </c>
      <c r="CD200" s="18">
        <f t="shared" si="164"/>
        <v>0</v>
      </c>
      <c r="CE200" s="17">
        <f t="shared" si="165"/>
        <v>106</v>
      </c>
      <c r="CF200" s="17">
        <f t="shared" si="165"/>
        <v>15032390</v>
      </c>
      <c r="CG200" s="17">
        <f t="shared" si="166"/>
        <v>465</v>
      </c>
      <c r="CH200" s="28">
        <f t="shared" si="166"/>
        <v>50171422</v>
      </c>
    </row>
    <row r="201" spans="1:86" x14ac:dyDescent="0.2">
      <c r="A201" s="66"/>
      <c r="B201" s="66"/>
      <c r="C201" s="67" t="s">
        <v>142</v>
      </c>
      <c r="D201" s="67"/>
      <c r="E201" s="19" t="s">
        <v>141</v>
      </c>
      <c r="F201" s="32">
        <f>ROUND(F200*1.15,0)</f>
        <v>103459</v>
      </c>
      <c r="G201" s="32">
        <f>ROUND(G200*1.15,0)</f>
        <v>122460</v>
      </c>
      <c r="H201" s="32">
        <f>ROUND(H200*1.15,0)</f>
        <v>163087</v>
      </c>
      <c r="I201" s="16">
        <v>0</v>
      </c>
      <c r="J201" s="17">
        <f t="shared" si="129"/>
        <v>0</v>
      </c>
      <c r="K201" s="16">
        <v>0</v>
      </c>
      <c r="L201" s="17">
        <f t="shared" si="127"/>
        <v>0</v>
      </c>
      <c r="M201" s="16">
        <v>0</v>
      </c>
      <c r="N201" s="17">
        <f t="shared" si="130"/>
        <v>0</v>
      </c>
      <c r="O201" s="16">
        <v>0</v>
      </c>
      <c r="P201" s="17">
        <f t="shared" si="131"/>
        <v>0</v>
      </c>
      <c r="Q201" s="16">
        <v>0</v>
      </c>
      <c r="R201" s="17">
        <f t="shared" si="132"/>
        <v>0</v>
      </c>
      <c r="S201" s="16">
        <v>0</v>
      </c>
      <c r="T201" s="17">
        <f t="shared" si="133"/>
        <v>0</v>
      </c>
      <c r="U201" s="16">
        <f t="shared" si="134"/>
        <v>0</v>
      </c>
      <c r="V201" s="17">
        <f t="shared" si="134"/>
        <v>0</v>
      </c>
      <c r="W201" s="16">
        <v>0</v>
      </c>
      <c r="X201" s="17">
        <f t="shared" si="135"/>
        <v>0</v>
      </c>
      <c r="Y201" s="17">
        <v>0</v>
      </c>
      <c r="Z201" s="17">
        <f t="shared" si="136"/>
        <v>0</v>
      </c>
      <c r="AA201" s="17">
        <v>0</v>
      </c>
      <c r="AB201" s="17">
        <f t="shared" si="137"/>
        <v>0</v>
      </c>
      <c r="AC201" s="17">
        <v>0</v>
      </c>
      <c r="AD201" s="17">
        <f t="shared" si="138"/>
        <v>0</v>
      </c>
      <c r="AE201" s="17">
        <v>0</v>
      </c>
      <c r="AF201" s="17">
        <f t="shared" si="139"/>
        <v>0</v>
      </c>
      <c r="AG201" s="17">
        <v>0</v>
      </c>
      <c r="AH201" s="17">
        <f t="shared" si="140"/>
        <v>0</v>
      </c>
      <c r="AI201" s="17">
        <v>0</v>
      </c>
      <c r="AJ201" s="17">
        <f t="shared" si="141"/>
        <v>0</v>
      </c>
      <c r="AK201" s="17">
        <v>0</v>
      </c>
      <c r="AL201" s="17">
        <f t="shared" si="142"/>
        <v>0</v>
      </c>
      <c r="AM201" s="17">
        <v>0</v>
      </c>
      <c r="AN201" s="17">
        <f t="shared" si="143"/>
        <v>0</v>
      </c>
      <c r="AO201" s="17">
        <v>0</v>
      </c>
      <c r="AP201" s="17">
        <f t="shared" si="144"/>
        <v>0</v>
      </c>
      <c r="AQ201" s="17">
        <v>0</v>
      </c>
      <c r="AR201" s="17">
        <f t="shared" si="145"/>
        <v>0</v>
      </c>
      <c r="AS201" s="17">
        <v>0</v>
      </c>
      <c r="AT201" s="17">
        <f t="shared" si="146"/>
        <v>0</v>
      </c>
      <c r="AU201" s="17">
        <f t="shared" si="147"/>
        <v>0</v>
      </c>
      <c r="AV201" s="17">
        <f t="shared" si="147"/>
        <v>0</v>
      </c>
      <c r="AW201" s="18">
        <v>0</v>
      </c>
      <c r="AX201" s="18">
        <f t="shared" si="148"/>
        <v>0</v>
      </c>
      <c r="AY201" s="18">
        <v>0</v>
      </c>
      <c r="AZ201" s="18">
        <f t="shared" si="149"/>
        <v>0</v>
      </c>
      <c r="BA201" s="18">
        <v>1</v>
      </c>
      <c r="BB201" s="18">
        <f t="shared" si="150"/>
        <v>163087</v>
      </c>
      <c r="BC201" s="18">
        <v>0</v>
      </c>
      <c r="BD201" s="18">
        <f t="shared" si="151"/>
        <v>0</v>
      </c>
      <c r="BE201" s="18">
        <v>0</v>
      </c>
      <c r="BF201" s="18">
        <f t="shared" si="152"/>
        <v>0</v>
      </c>
      <c r="BG201" s="18">
        <v>0</v>
      </c>
      <c r="BH201" s="18">
        <f t="shared" si="153"/>
        <v>0</v>
      </c>
      <c r="BI201" s="18">
        <v>0</v>
      </c>
      <c r="BJ201" s="18">
        <f t="shared" si="154"/>
        <v>0</v>
      </c>
      <c r="BK201" s="18">
        <v>0</v>
      </c>
      <c r="BL201" s="18">
        <f t="shared" si="155"/>
        <v>0</v>
      </c>
      <c r="BM201" s="18">
        <v>0</v>
      </c>
      <c r="BN201" s="18">
        <f t="shared" si="156"/>
        <v>0</v>
      </c>
      <c r="BO201" s="18">
        <v>0</v>
      </c>
      <c r="BP201" s="18">
        <f t="shared" si="157"/>
        <v>0</v>
      </c>
      <c r="BQ201" s="18">
        <v>0</v>
      </c>
      <c r="BR201" s="18">
        <f t="shared" si="158"/>
        <v>0</v>
      </c>
      <c r="BS201" s="18">
        <v>0</v>
      </c>
      <c r="BT201" s="18">
        <f t="shared" si="159"/>
        <v>0</v>
      </c>
      <c r="BU201" s="18">
        <v>0</v>
      </c>
      <c r="BV201" s="18">
        <f t="shared" si="160"/>
        <v>0</v>
      </c>
      <c r="BW201" s="18">
        <v>0</v>
      </c>
      <c r="BX201" s="18">
        <f t="shared" si="161"/>
        <v>0</v>
      </c>
      <c r="BY201" s="18">
        <v>0</v>
      </c>
      <c r="BZ201" s="18">
        <f t="shared" si="162"/>
        <v>0</v>
      </c>
      <c r="CA201" s="18">
        <v>0</v>
      </c>
      <c r="CB201" s="18">
        <f t="shared" si="163"/>
        <v>0</v>
      </c>
      <c r="CC201" s="18">
        <v>0</v>
      </c>
      <c r="CD201" s="18">
        <f t="shared" si="164"/>
        <v>0</v>
      </c>
      <c r="CE201" s="17">
        <f t="shared" si="165"/>
        <v>1</v>
      </c>
      <c r="CF201" s="17">
        <f t="shared" si="165"/>
        <v>163087</v>
      </c>
      <c r="CG201" s="17">
        <f t="shared" si="166"/>
        <v>1</v>
      </c>
      <c r="CH201" s="28">
        <f t="shared" si="166"/>
        <v>163087</v>
      </c>
    </row>
    <row r="202" spans="1:86" x14ac:dyDescent="0.2">
      <c r="A202" s="66"/>
      <c r="B202" s="66"/>
      <c r="C202" s="67" t="s">
        <v>144</v>
      </c>
      <c r="D202" s="67"/>
      <c r="E202" s="19" t="s">
        <v>140</v>
      </c>
      <c r="F202" s="32"/>
      <c r="G202" s="32"/>
      <c r="H202" s="32"/>
      <c r="I202" s="16">
        <v>65</v>
      </c>
      <c r="J202" s="17">
        <f t="shared" si="129"/>
        <v>0</v>
      </c>
      <c r="K202" s="16">
        <v>0</v>
      </c>
      <c r="L202" s="17">
        <f t="shared" si="127"/>
        <v>0</v>
      </c>
      <c r="M202" s="16">
        <v>0</v>
      </c>
      <c r="N202" s="17">
        <f t="shared" si="130"/>
        <v>0</v>
      </c>
      <c r="O202" s="16">
        <v>0</v>
      </c>
      <c r="P202" s="17">
        <f t="shared" si="131"/>
        <v>0</v>
      </c>
      <c r="Q202" s="16">
        <v>1</v>
      </c>
      <c r="R202" s="17">
        <f t="shared" si="132"/>
        <v>0</v>
      </c>
      <c r="S202" s="16">
        <v>0</v>
      </c>
      <c r="T202" s="17">
        <f t="shared" si="133"/>
        <v>0</v>
      </c>
      <c r="U202" s="16">
        <f t="shared" si="134"/>
        <v>66</v>
      </c>
      <c r="V202" s="17">
        <f t="shared" si="134"/>
        <v>0</v>
      </c>
      <c r="W202" s="16">
        <v>0</v>
      </c>
      <c r="X202" s="17">
        <f t="shared" si="135"/>
        <v>0</v>
      </c>
      <c r="Y202" s="17">
        <v>0</v>
      </c>
      <c r="Z202" s="17">
        <f t="shared" si="136"/>
        <v>0</v>
      </c>
      <c r="AA202" s="17">
        <v>0</v>
      </c>
      <c r="AB202" s="17">
        <f t="shared" si="137"/>
        <v>0</v>
      </c>
      <c r="AC202" s="17">
        <v>0</v>
      </c>
      <c r="AD202" s="17">
        <f t="shared" si="138"/>
        <v>0</v>
      </c>
      <c r="AE202" s="17">
        <v>0</v>
      </c>
      <c r="AF202" s="17">
        <f t="shared" si="139"/>
        <v>0</v>
      </c>
      <c r="AG202" s="17">
        <v>2</v>
      </c>
      <c r="AH202" s="17">
        <f t="shared" si="140"/>
        <v>0</v>
      </c>
      <c r="AI202" s="17">
        <v>0</v>
      </c>
      <c r="AJ202" s="17">
        <f t="shared" si="141"/>
        <v>0</v>
      </c>
      <c r="AK202" s="17">
        <v>0</v>
      </c>
      <c r="AL202" s="17">
        <f t="shared" si="142"/>
        <v>0</v>
      </c>
      <c r="AM202" s="17">
        <v>0</v>
      </c>
      <c r="AN202" s="17">
        <f t="shared" si="143"/>
        <v>0</v>
      </c>
      <c r="AO202" s="17">
        <v>0</v>
      </c>
      <c r="AP202" s="17">
        <f t="shared" si="144"/>
        <v>0</v>
      </c>
      <c r="AQ202" s="17">
        <v>0</v>
      </c>
      <c r="AR202" s="17">
        <f t="shared" si="145"/>
        <v>0</v>
      </c>
      <c r="AS202" s="17">
        <v>0</v>
      </c>
      <c r="AT202" s="17">
        <f t="shared" si="146"/>
        <v>0</v>
      </c>
      <c r="AU202" s="17">
        <f t="shared" si="147"/>
        <v>2</v>
      </c>
      <c r="AV202" s="17">
        <f t="shared" si="147"/>
        <v>0</v>
      </c>
      <c r="AW202" s="18">
        <v>0</v>
      </c>
      <c r="AX202" s="18">
        <f t="shared" si="148"/>
        <v>0</v>
      </c>
      <c r="AY202" s="18">
        <v>0</v>
      </c>
      <c r="AZ202" s="18">
        <f t="shared" si="149"/>
        <v>0</v>
      </c>
      <c r="BA202" s="18">
        <v>0</v>
      </c>
      <c r="BB202" s="18">
        <f t="shared" si="150"/>
        <v>0</v>
      </c>
      <c r="BC202" s="18">
        <v>0</v>
      </c>
      <c r="BD202" s="18">
        <f t="shared" si="151"/>
        <v>0</v>
      </c>
      <c r="BE202" s="18">
        <v>0</v>
      </c>
      <c r="BF202" s="18">
        <f t="shared" si="152"/>
        <v>0</v>
      </c>
      <c r="BG202" s="18">
        <v>0</v>
      </c>
      <c r="BH202" s="18">
        <f t="shared" si="153"/>
        <v>0</v>
      </c>
      <c r="BI202" s="18">
        <v>0</v>
      </c>
      <c r="BJ202" s="18">
        <f t="shared" si="154"/>
        <v>0</v>
      </c>
      <c r="BK202" s="18">
        <v>0</v>
      </c>
      <c r="BL202" s="18">
        <f t="shared" si="155"/>
        <v>0</v>
      </c>
      <c r="BM202" s="18">
        <v>0</v>
      </c>
      <c r="BN202" s="18">
        <f t="shared" si="156"/>
        <v>0</v>
      </c>
      <c r="BO202" s="18">
        <v>0</v>
      </c>
      <c r="BP202" s="18">
        <f t="shared" si="157"/>
        <v>0</v>
      </c>
      <c r="BQ202" s="18">
        <v>0</v>
      </c>
      <c r="BR202" s="18">
        <f t="shared" si="158"/>
        <v>0</v>
      </c>
      <c r="BS202" s="18">
        <v>0</v>
      </c>
      <c r="BT202" s="18">
        <f t="shared" si="159"/>
        <v>0</v>
      </c>
      <c r="BU202" s="18">
        <v>0</v>
      </c>
      <c r="BV202" s="18">
        <f t="shared" si="160"/>
        <v>0</v>
      </c>
      <c r="BW202" s="18">
        <v>0</v>
      </c>
      <c r="BX202" s="18">
        <f t="shared" si="161"/>
        <v>0</v>
      </c>
      <c r="BY202" s="18">
        <v>0</v>
      </c>
      <c r="BZ202" s="18">
        <f t="shared" si="162"/>
        <v>0</v>
      </c>
      <c r="CA202" s="18">
        <v>0</v>
      </c>
      <c r="CB202" s="18">
        <f t="shared" si="163"/>
        <v>0</v>
      </c>
      <c r="CC202" s="18">
        <v>0</v>
      </c>
      <c r="CD202" s="18">
        <f t="shared" si="164"/>
        <v>0</v>
      </c>
      <c r="CE202" s="17">
        <f t="shared" si="165"/>
        <v>0</v>
      </c>
      <c r="CF202" s="17">
        <f t="shared" si="165"/>
        <v>0</v>
      </c>
      <c r="CG202" s="17">
        <f t="shared" si="166"/>
        <v>68</v>
      </c>
      <c r="CH202" s="28">
        <f t="shared" si="166"/>
        <v>0</v>
      </c>
    </row>
    <row r="203" spans="1:86" x14ac:dyDescent="0.2">
      <c r="A203" s="66"/>
      <c r="B203" s="66"/>
      <c r="C203" s="67"/>
      <c r="D203" s="67"/>
      <c r="E203" s="19" t="s">
        <v>141</v>
      </c>
      <c r="F203" s="32">
        <f>ROUND(F197*1.4,0)</f>
        <v>93296</v>
      </c>
      <c r="G203" s="32">
        <f>ROUND(G197*1.4,0)</f>
        <v>110431</v>
      </c>
      <c r="H203" s="32">
        <f>ROUND(H197*1.4,0)</f>
        <v>147067</v>
      </c>
      <c r="I203" s="16">
        <v>1567</v>
      </c>
      <c r="J203" s="17">
        <f t="shared" si="129"/>
        <v>146194832</v>
      </c>
      <c r="K203" s="16">
        <v>0</v>
      </c>
      <c r="L203" s="17">
        <f t="shared" si="127"/>
        <v>0</v>
      </c>
      <c r="M203" s="16">
        <v>0</v>
      </c>
      <c r="N203" s="17">
        <f t="shared" si="130"/>
        <v>0</v>
      </c>
      <c r="O203" s="16">
        <v>0</v>
      </c>
      <c r="P203" s="17">
        <f t="shared" si="131"/>
        <v>0</v>
      </c>
      <c r="Q203" s="16">
        <v>15</v>
      </c>
      <c r="R203" s="17">
        <f t="shared" si="132"/>
        <v>1399440</v>
      </c>
      <c r="S203" s="16">
        <v>0</v>
      </c>
      <c r="T203" s="17">
        <f t="shared" si="133"/>
        <v>0</v>
      </c>
      <c r="U203" s="16">
        <f t="shared" si="134"/>
        <v>1582</v>
      </c>
      <c r="V203" s="17">
        <f t="shared" si="134"/>
        <v>147594272</v>
      </c>
      <c r="W203" s="16">
        <v>0</v>
      </c>
      <c r="X203" s="17">
        <f t="shared" si="135"/>
        <v>0</v>
      </c>
      <c r="Y203" s="17">
        <v>0</v>
      </c>
      <c r="Z203" s="17">
        <f t="shared" si="136"/>
        <v>0</v>
      </c>
      <c r="AA203" s="17">
        <v>0</v>
      </c>
      <c r="AB203" s="17">
        <f t="shared" si="137"/>
        <v>0</v>
      </c>
      <c r="AC203" s="17">
        <v>0</v>
      </c>
      <c r="AD203" s="17">
        <f t="shared" si="138"/>
        <v>0</v>
      </c>
      <c r="AE203" s="17">
        <v>0</v>
      </c>
      <c r="AF203" s="17">
        <f t="shared" si="139"/>
        <v>0</v>
      </c>
      <c r="AG203" s="17">
        <v>36</v>
      </c>
      <c r="AH203" s="17">
        <f t="shared" si="140"/>
        <v>3975516</v>
      </c>
      <c r="AI203" s="17">
        <v>0</v>
      </c>
      <c r="AJ203" s="17">
        <f t="shared" si="141"/>
        <v>0</v>
      </c>
      <c r="AK203" s="17">
        <v>0</v>
      </c>
      <c r="AL203" s="17">
        <f t="shared" si="142"/>
        <v>0</v>
      </c>
      <c r="AM203" s="17">
        <v>0</v>
      </c>
      <c r="AN203" s="17">
        <f t="shared" si="143"/>
        <v>0</v>
      </c>
      <c r="AO203" s="17">
        <v>0</v>
      </c>
      <c r="AP203" s="17">
        <f t="shared" si="144"/>
        <v>0</v>
      </c>
      <c r="AQ203" s="17">
        <v>0</v>
      </c>
      <c r="AR203" s="17">
        <f t="shared" si="145"/>
        <v>0</v>
      </c>
      <c r="AS203" s="17">
        <v>0</v>
      </c>
      <c r="AT203" s="17">
        <f t="shared" si="146"/>
        <v>0</v>
      </c>
      <c r="AU203" s="17">
        <f t="shared" si="147"/>
        <v>36</v>
      </c>
      <c r="AV203" s="17">
        <f t="shared" si="147"/>
        <v>3975516</v>
      </c>
      <c r="AW203" s="18">
        <v>0</v>
      </c>
      <c r="AX203" s="18">
        <f t="shared" si="148"/>
        <v>0</v>
      </c>
      <c r="AY203" s="18">
        <v>0</v>
      </c>
      <c r="AZ203" s="18">
        <f t="shared" si="149"/>
        <v>0</v>
      </c>
      <c r="BA203" s="18">
        <v>0</v>
      </c>
      <c r="BB203" s="18">
        <f t="shared" si="150"/>
        <v>0</v>
      </c>
      <c r="BC203" s="18">
        <v>0</v>
      </c>
      <c r="BD203" s="18">
        <f t="shared" si="151"/>
        <v>0</v>
      </c>
      <c r="BE203" s="18">
        <v>0</v>
      </c>
      <c r="BF203" s="18">
        <f t="shared" si="152"/>
        <v>0</v>
      </c>
      <c r="BG203" s="18">
        <v>0</v>
      </c>
      <c r="BH203" s="18">
        <f t="shared" si="153"/>
        <v>0</v>
      </c>
      <c r="BI203" s="18">
        <v>0</v>
      </c>
      <c r="BJ203" s="18">
        <f t="shared" si="154"/>
        <v>0</v>
      </c>
      <c r="BK203" s="18">
        <v>0</v>
      </c>
      <c r="BL203" s="18">
        <f t="shared" si="155"/>
        <v>0</v>
      </c>
      <c r="BM203" s="18">
        <v>0</v>
      </c>
      <c r="BN203" s="18">
        <f t="shared" si="156"/>
        <v>0</v>
      </c>
      <c r="BO203" s="18">
        <v>0</v>
      </c>
      <c r="BP203" s="18">
        <f t="shared" si="157"/>
        <v>0</v>
      </c>
      <c r="BQ203" s="18">
        <v>0</v>
      </c>
      <c r="BR203" s="18">
        <f t="shared" si="158"/>
        <v>0</v>
      </c>
      <c r="BS203" s="18">
        <v>0</v>
      </c>
      <c r="BT203" s="18">
        <f t="shared" si="159"/>
        <v>0</v>
      </c>
      <c r="BU203" s="18">
        <v>0</v>
      </c>
      <c r="BV203" s="18">
        <f t="shared" si="160"/>
        <v>0</v>
      </c>
      <c r="BW203" s="18">
        <v>0</v>
      </c>
      <c r="BX203" s="18">
        <f t="shared" si="161"/>
        <v>0</v>
      </c>
      <c r="BY203" s="18">
        <v>0</v>
      </c>
      <c r="BZ203" s="18">
        <f t="shared" si="162"/>
        <v>0</v>
      </c>
      <c r="CA203" s="18">
        <v>0</v>
      </c>
      <c r="CB203" s="18">
        <f t="shared" si="163"/>
        <v>0</v>
      </c>
      <c r="CC203" s="18">
        <v>0</v>
      </c>
      <c r="CD203" s="18">
        <f t="shared" si="164"/>
        <v>0</v>
      </c>
      <c r="CE203" s="17">
        <f t="shared" si="165"/>
        <v>0</v>
      </c>
      <c r="CF203" s="17">
        <f t="shared" si="165"/>
        <v>0</v>
      </c>
      <c r="CG203" s="17">
        <f t="shared" si="166"/>
        <v>1618</v>
      </c>
      <c r="CH203" s="28">
        <f t="shared" si="166"/>
        <v>151569788</v>
      </c>
    </row>
    <row r="204" spans="1:86" x14ac:dyDescent="0.2">
      <c r="A204" s="66"/>
      <c r="B204" s="66"/>
      <c r="C204" s="67" t="s">
        <v>142</v>
      </c>
      <c r="D204" s="67"/>
      <c r="E204" s="19" t="s">
        <v>141</v>
      </c>
      <c r="F204" s="32">
        <f>ROUND(F203*1.15,0)</f>
        <v>107290</v>
      </c>
      <c r="G204" s="32">
        <f>ROUND(G203*1.15,0)</f>
        <v>126996</v>
      </c>
      <c r="H204" s="32">
        <f>ROUND(H203*1.15,0)</f>
        <v>169127</v>
      </c>
      <c r="I204" s="16">
        <v>10</v>
      </c>
      <c r="J204" s="17">
        <f t="shared" si="129"/>
        <v>1072900</v>
      </c>
      <c r="K204" s="16">
        <v>0</v>
      </c>
      <c r="L204" s="17">
        <f t="shared" si="127"/>
        <v>0</v>
      </c>
      <c r="M204" s="16">
        <v>0</v>
      </c>
      <c r="N204" s="17">
        <f t="shared" si="130"/>
        <v>0</v>
      </c>
      <c r="O204" s="16">
        <v>0</v>
      </c>
      <c r="P204" s="17">
        <f t="shared" si="131"/>
        <v>0</v>
      </c>
      <c r="Q204" s="16">
        <v>0</v>
      </c>
      <c r="R204" s="17">
        <f t="shared" si="132"/>
        <v>0</v>
      </c>
      <c r="S204" s="16">
        <v>0</v>
      </c>
      <c r="T204" s="17">
        <f t="shared" si="133"/>
        <v>0</v>
      </c>
      <c r="U204" s="16">
        <f t="shared" si="134"/>
        <v>10</v>
      </c>
      <c r="V204" s="17">
        <f t="shared" si="134"/>
        <v>1072900</v>
      </c>
      <c r="W204" s="16">
        <v>0</v>
      </c>
      <c r="X204" s="17">
        <f t="shared" si="135"/>
        <v>0</v>
      </c>
      <c r="Y204" s="17">
        <v>0</v>
      </c>
      <c r="Z204" s="17">
        <f t="shared" si="136"/>
        <v>0</v>
      </c>
      <c r="AA204" s="17">
        <v>0</v>
      </c>
      <c r="AB204" s="17">
        <f t="shared" si="137"/>
        <v>0</v>
      </c>
      <c r="AC204" s="17">
        <v>0</v>
      </c>
      <c r="AD204" s="17">
        <f t="shared" si="138"/>
        <v>0</v>
      </c>
      <c r="AE204" s="17">
        <v>0</v>
      </c>
      <c r="AF204" s="17">
        <f t="shared" si="139"/>
        <v>0</v>
      </c>
      <c r="AG204" s="17">
        <v>0</v>
      </c>
      <c r="AH204" s="17">
        <f t="shared" si="140"/>
        <v>0</v>
      </c>
      <c r="AI204" s="17">
        <v>0</v>
      </c>
      <c r="AJ204" s="17">
        <f t="shared" si="141"/>
        <v>0</v>
      </c>
      <c r="AK204" s="17">
        <v>0</v>
      </c>
      <c r="AL204" s="17">
        <f t="shared" si="142"/>
        <v>0</v>
      </c>
      <c r="AM204" s="17">
        <v>0</v>
      </c>
      <c r="AN204" s="17">
        <f t="shared" si="143"/>
        <v>0</v>
      </c>
      <c r="AO204" s="17">
        <v>0</v>
      </c>
      <c r="AP204" s="17">
        <f t="shared" si="144"/>
        <v>0</v>
      </c>
      <c r="AQ204" s="17">
        <v>0</v>
      </c>
      <c r="AR204" s="17">
        <f t="shared" si="145"/>
        <v>0</v>
      </c>
      <c r="AS204" s="17">
        <v>0</v>
      </c>
      <c r="AT204" s="17">
        <f t="shared" si="146"/>
        <v>0</v>
      </c>
      <c r="AU204" s="17">
        <f t="shared" si="147"/>
        <v>0</v>
      </c>
      <c r="AV204" s="17">
        <f t="shared" si="147"/>
        <v>0</v>
      </c>
      <c r="AW204" s="18">
        <v>0</v>
      </c>
      <c r="AX204" s="18">
        <f t="shared" si="148"/>
        <v>0</v>
      </c>
      <c r="AY204" s="18">
        <v>0</v>
      </c>
      <c r="AZ204" s="18">
        <f t="shared" si="149"/>
        <v>0</v>
      </c>
      <c r="BA204" s="18">
        <v>0</v>
      </c>
      <c r="BB204" s="18">
        <f t="shared" si="150"/>
        <v>0</v>
      </c>
      <c r="BC204" s="18">
        <v>0</v>
      </c>
      <c r="BD204" s="18">
        <f t="shared" si="151"/>
        <v>0</v>
      </c>
      <c r="BE204" s="18">
        <v>0</v>
      </c>
      <c r="BF204" s="18">
        <f t="shared" si="152"/>
        <v>0</v>
      </c>
      <c r="BG204" s="18">
        <v>0</v>
      </c>
      <c r="BH204" s="18">
        <f t="shared" si="153"/>
        <v>0</v>
      </c>
      <c r="BI204" s="18">
        <v>0</v>
      </c>
      <c r="BJ204" s="18">
        <f t="shared" si="154"/>
        <v>0</v>
      </c>
      <c r="BK204" s="18">
        <v>0</v>
      </c>
      <c r="BL204" s="18">
        <f t="shared" si="155"/>
        <v>0</v>
      </c>
      <c r="BM204" s="18">
        <v>0</v>
      </c>
      <c r="BN204" s="18">
        <f t="shared" si="156"/>
        <v>0</v>
      </c>
      <c r="BO204" s="18">
        <v>0</v>
      </c>
      <c r="BP204" s="18">
        <f t="shared" si="157"/>
        <v>0</v>
      </c>
      <c r="BQ204" s="18">
        <v>0</v>
      </c>
      <c r="BR204" s="18">
        <f t="shared" si="158"/>
        <v>0</v>
      </c>
      <c r="BS204" s="18">
        <v>0</v>
      </c>
      <c r="BT204" s="18">
        <f t="shared" si="159"/>
        <v>0</v>
      </c>
      <c r="BU204" s="18">
        <v>0</v>
      </c>
      <c r="BV204" s="18">
        <f t="shared" si="160"/>
        <v>0</v>
      </c>
      <c r="BW204" s="18">
        <v>0</v>
      </c>
      <c r="BX204" s="18">
        <f t="shared" si="161"/>
        <v>0</v>
      </c>
      <c r="BY204" s="18">
        <v>0</v>
      </c>
      <c r="BZ204" s="18">
        <f t="shared" si="162"/>
        <v>0</v>
      </c>
      <c r="CA204" s="18">
        <v>0</v>
      </c>
      <c r="CB204" s="18">
        <f t="shared" si="163"/>
        <v>0</v>
      </c>
      <c r="CC204" s="18">
        <v>0</v>
      </c>
      <c r="CD204" s="18">
        <f t="shared" si="164"/>
        <v>0</v>
      </c>
      <c r="CE204" s="17">
        <f t="shared" si="165"/>
        <v>0</v>
      </c>
      <c r="CF204" s="17">
        <f t="shared" si="165"/>
        <v>0</v>
      </c>
      <c r="CG204" s="17">
        <f t="shared" si="166"/>
        <v>10</v>
      </c>
      <c r="CH204" s="28">
        <f t="shared" si="166"/>
        <v>1072900</v>
      </c>
    </row>
    <row r="205" spans="1:86" x14ac:dyDescent="0.2">
      <c r="A205" s="66"/>
      <c r="B205" s="66"/>
      <c r="C205" s="66" t="s">
        <v>145</v>
      </c>
      <c r="D205" s="68" t="s">
        <v>140</v>
      </c>
      <c r="E205" s="68"/>
      <c r="F205" s="16"/>
      <c r="G205" s="16"/>
      <c r="H205" s="16"/>
      <c r="I205" s="16">
        <v>204</v>
      </c>
      <c r="J205" s="17">
        <f t="shared" si="129"/>
        <v>0</v>
      </c>
      <c r="K205" s="16">
        <v>26</v>
      </c>
      <c r="L205" s="17">
        <f t="shared" si="127"/>
        <v>0</v>
      </c>
      <c r="M205" s="16">
        <v>0</v>
      </c>
      <c r="N205" s="17">
        <f t="shared" si="130"/>
        <v>0</v>
      </c>
      <c r="O205" s="16">
        <v>3</v>
      </c>
      <c r="P205" s="17">
        <f t="shared" si="131"/>
        <v>0</v>
      </c>
      <c r="Q205" s="16">
        <v>15</v>
      </c>
      <c r="R205" s="17">
        <f t="shared" si="132"/>
        <v>0</v>
      </c>
      <c r="S205" s="16">
        <v>6</v>
      </c>
      <c r="T205" s="17">
        <f t="shared" si="133"/>
        <v>0</v>
      </c>
      <c r="U205" s="16">
        <f t="shared" si="134"/>
        <v>254</v>
      </c>
      <c r="V205" s="17">
        <f t="shared" si="134"/>
        <v>0</v>
      </c>
      <c r="W205" s="16">
        <v>0</v>
      </c>
      <c r="X205" s="17">
        <f t="shared" si="135"/>
        <v>0</v>
      </c>
      <c r="Y205" s="17">
        <v>0</v>
      </c>
      <c r="Z205" s="17">
        <f t="shared" si="136"/>
        <v>0</v>
      </c>
      <c r="AA205" s="17">
        <v>0</v>
      </c>
      <c r="AB205" s="17">
        <f t="shared" si="137"/>
        <v>0</v>
      </c>
      <c r="AC205" s="17">
        <v>0</v>
      </c>
      <c r="AD205" s="17">
        <f t="shared" si="138"/>
        <v>0</v>
      </c>
      <c r="AE205" s="17">
        <v>0</v>
      </c>
      <c r="AF205" s="17">
        <f t="shared" si="139"/>
        <v>0</v>
      </c>
      <c r="AG205" s="17">
        <v>1</v>
      </c>
      <c r="AH205" s="17">
        <f t="shared" si="140"/>
        <v>0</v>
      </c>
      <c r="AI205" s="17">
        <v>0</v>
      </c>
      <c r="AJ205" s="17">
        <f t="shared" si="141"/>
        <v>0</v>
      </c>
      <c r="AK205" s="17">
        <v>0</v>
      </c>
      <c r="AL205" s="17">
        <f t="shared" si="142"/>
        <v>0</v>
      </c>
      <c r="AM205" s="17">
        <v>0</v>
      </c>
      <c r="AN205" s="17">
        <f t="shared" si="143"/>
        <v>0</v>
      </c>
      <c r="AO205" s="17">
        <v>0</v>
      </c>
      <c r="AP205" s="17">
        <f t="shared" si="144"/>
        <v>0</v>
      </c>
      <c r="AQ205" s="17">
        <v>0</v>
      </c>
      <c r="AR205" s="17">
        <f t="shared" si="145"/>
        <v>0</v>
      </c>
      <c r="AS205" s="17">
        <v>0</v>
      </c>
      <c r="AT205" s="17">
        <f t="shared" si="146"/>
        <v>0</v>
      </c>
      <c r="AU205" s="17">
        <f t="shared" si="147"/>
        <v>1</v>
      </c>
      <c r="AV205" s="17">
        <f t="shared" si="147"/>
        <v>0</v>
      </c>
      <c r="AW205" s="18">
        <v>0</v>
      </c>
      <c r="AX205" s="18">
        <f t="shared" si="148"/>
        <v>0</v>
      </c>
      <c r="AY205" s="18">
        <v>0</v>
      </c>
      <c r="AZ205" s="18">
        <f t="shared" si="149"/>
        <v>0</v>
      </c>
      <c r="BA205" s="18">
        <v>0</v>
      </c>
      <c r="BB205" s="18">
        <f t="shared" si="150"/>
        <v>0</v>
      </c>
      <c r="BC205" s="18">
        <v>0</v>
      </c>
      <c r="BD205" s="18">
        <f t="shared" si="151"/>
        <v>0</v>
      </c>
      <c r="BE205" s="18">
        <v>0</v>
      </c>
      <c r="BF205" s="18">
        <f t="shared" si="152"/>
        <v>0</v>
      </c>
      <c r="BG205" s="18">
        <v>0</v>
      </c>
      <c r="BH205" s="18">
        <f t="shared" si="153"/>
        <v>0</v>
      </c>
      <c r="BI205" s="18">
        <v>0</v>
      </c>
      <c r="BJ205" s="18">
        <f t="shared" si="154"/>
        <v>0</v>
      </c>
      <c r="BK205" s="18">
        <v>0</v>
      </c>
      <c r="BL205" s="18">
        <f t="shared" si="155"/>
        <v>0</v>
      </c>
      <c r="BM205" s="18">
        <v>0</v>
      </c>
      <c r="BN205" s="18">
        <f t="shared" si="156"/>
        <v>0</v>
      </c>
      <c r="BO205" s="18">
        <v>0</v>
      </c>
      <c r="BP205" s="18">
        <f t="shared" si="157"/>
        <v>0</v>
      </c>
      <c r="BQ205" s="18">
        <v>0</v>
      </c>
      <c r="BR205" s="18">
        <f t="shared" si="158"/>
        <v>0</v>
      </c>
      <c r="BS205" s="18">
        <v>0</v>
      </c>
      <c r="BT205" s="18">
        <f t="shared" si="159"/>
        <v>0</v>
      </c>
      <c r="BU205" s="18">
        <v>0</v>
      </c>
      <c r="BV205" s="18">
        <f t="shared" si="160"/>
        <v>0</v>
      </c>
      <c r="BW205" s="18">
        <v>0</v>
      </c>
      <c r="BX205" s="18">
        <f t="shared" si="161"/>
        <v>0</v>
      </c>
      <c r="BY205" s="18">
        <v>0</v>
      </c>
      <c r="BZ205" s="18">
        <f t="shared" si="162"/>
        <v>0</v>
      </c>
      <c r="CA205" s="18">
        <v>0</v>
      </c>
      <c r="CB205" s="18">
        <f t="shared" si="163"/>
        <v>0</v>
      </c>
      <c r="CC205" s="18">
        <v>1</v>
      </c>
      <c r="CD205" s="18">
        <f t="shared" si="164"/>
        <v>0</v>
      </c>
      <c r="CE205" s="17">
        <f t="shared" si="165"/>
        <v>1</v>
      </c>
      <c r="CF205" s="17">
        <f t="shared" si="165"/>
        <v>0</v>
      </c>
      <c r="CG205" s="17">
        <f t="shared" si="166"/>
        <v>256</v>
      </c>
      <c r="CH205" s="28">
        <f t="shared" si="166"/>
        <v>0</v>
      </c>
    </row>
    <row r="206" spans="1:86" ht="25.5" x14ac:dyDescent="0.2">
      <c r="A206" s="66"/>
      <c r="B206" s="66"/>
      <c r="C206" s="66"/>
      <c r="D206" s="20" t="s">
        <v>146</v>
      </c>
      <c r="E206" s="21" t="s">
        <v>141</v>
      </c>
      <c r="F206" s="32">
        <v>159867</v>
      </c>
      <c r="G206" s="32">
        <v>195428</v>
      </c>
      <c r="H206" s="32">
        <v>200512</v>
      </c>
      <c r="I206" s="16">
        <v>2014</v>
      </c>
      <c r="J206" s="17">
        <f t="shared" si="129"/>
        <v>321972138</v>
      </c>
      <c r="K206" s="16">
        <v>289</v>
      </c>
      <c r="L206" s="17">
        <f t="shared" si="127"/>
        <v>46201563</v>
      </c>
      <c r="M206" s="16">
        <v>0</v>
      </c>
      <c r="N206" s="17">
        <f t="shared" si="130"/>
        <v>0</v>
      </c>
      <c r="O206" s="16">
        <v>45</v>
      </c>
      <c r="P206" s="17">
        <f t="shared" si="131"/>
        <v>7194015</v>
      </c>
      <c r="Q206" s="16">
        <v>178</v>
      </c>
      <c r="R206" s="17">
        <f t="shared" si="132"/>
        <v>28456326</v>
      </c>
      <c r="S206" s="16">
        <v>76</v>
      </c>
      <c r="T206" s="17">
        <f t="shared" si="133"/>
        <v>12149892</v>
      </c>
      <c r="U206" s="16">
        <f t="shared" si="134"/>
        <v>2602</v>
      </c>
      <c r="V206" s="17">
        <f t="shared" si="134"/>
        <v>415973934</v>
      </c>
      <c r="W206" s="16">
        <v>0</v>
      </c>
      <c r="X206" s="17">
        <f t="shared" si="135"/>
        <v>0</v>
      </c>
      <c r="Y206" s="17">
        <v>0</v>
      </c>
      <c r="Z206" s="17">
        <f t="shared" si="136"/>
        <v>0</v>
      </c>
      <c r="AA206" s="17">
        <v>0</v>
      </c>
      <c r="AB206" s="17">
        <f t="shared" si="137"/>
        <v>0</v>
      </c>
      <c r="AC206" s="17">
        <v>0</v>
      </c>
      <c r="AD206" s="17">
        <f t="shared" si="138"/>
        <v>0</v>
      </c>
      <c r="AE206" s="17">
        <v>0</v>
      </c>
      <c r="AF206" s="17">
        <f t="shared" si="139"/>
        <v>0</v>
      </c>
      <c r="AG206" s="17">
        <v>0</v>
      </c>
      <c r="AH206" s="17">
        <f t="shared" si="140"/>
        <v>0</v>
      </c>
      <c r="AI206" s="17">
        <v>0</v>
      </c>
      <c r="AJ206" s="17">
        <f t="shared" si="141"/>
        <v>0</v>
      </c>
      <c r="AK206" s="17">
        <v>0</v>
      </c>
      <c r="AL206" s="17">
        <f t="shared" si="142"/>
        <v>0</v>
      </c>
      <c r="AM206" s="17">
        <v>0</v>
      </c>
      <c r="AN206" s="17">
        <f t="shared" si="143"/>
        <v>0</v>
      </c>
      <c r="AO206" s="17">
        <v>0</v>
      </c>
      <c r="AP206" s="17">
        <f t="shared" si="144"/>
        <v>0</v>
      </c>
      <c r="AQ206" s="17">
        <v>0</v>
      </c>
      <c r="AR206" s="17">
        <f t="shared" si="145"/>
        <v>0</v>
      </c>
      <c r="AS206" s="17">
        <v>0</v>
      </c>
      <c r="AT206" s="17">
        <f t="shared" si="146"/>
        <v>0</v>
      </c>
      <c r="AU206" s="17">
        <f t="shared" si="147"/>
        <v>0</v>
      </c>
      <c r="AV206" s="17">
        <f t="shared" si="147"/>
        <v>0</v>
      </c>
      <c r="AW206" s="18">
        <v>0</v>
      </c>
      <c r="AX206" s="18">
        <f t="shared" si="148"/>
        <v>0</v>
      </c>
      <c r="AY206" s="18">
        <v>0</v>
      </c>
      <c r="AZ206" s="18">
        <f t="shared" si="149"/>
        <v>0</v>
      </c>
      <c r="BA206" s="18">
        <v>0</v>
      </c>
      <c r="BB206" s="18">
        <f t="shared" si="150"/>
        <v>0</v>
      </c>
      <c r="BC206" s="18">
        <v>0</v>
      </c>
      <c r="BD206" s="18">
        <f t="shared" si="151"/>
        <v>0</v>
      </c>
      <c r="BE206" s="18">
        <v>0</v>
      </c>
      <c r="BF206" s="18">
        <f t="shared" si="152"/>
        <v>0</v>
      </c>
      <c r="BG206" s="18">
        <v>0</v>
      </c>
      <c r="BH206" s="18">
        <f t="shared" si="153"/>
        <v>0</v>
      </c>
      <c r="BI206" s="18">
        <v>0</v>
      </c>
      <c r="BJ206" s="18">
        <f t="shared" si="154"/>
        <v>0</v>
      </c>
      <c r="BK206" s="18">
        <v>0</v>
      </c>
      <c r="BL206" s="18">
        <f t="shared" si="155"/>
        <v>0</v>
      </c>
      <c r="BM206" s="18">
        <v>0</v>
      </c>
      <c r="BN206" s="18">
        <f t="shared" si="156"/>
        <v>0</v>
      </c>
      <c r="BO206" s="18">
        <v>0</v>
      </c>
      <c r="BP206" s="18">
        <f t="shared" si="157"/>
        <v>0</v>
      </c>
      <c r="BQ206" s="18">
        <v>0</v>
      </c>
      <c r="BR206" s="18">
        <f t="shared" si="158"/>
        <v>0</v>
      </c>
      <c r="BS206" s="18">
        <v>0</v>
      </c>
      <c r="BT206" s="18">
        <f t="shared" si="159"/>
        <v>0</v>
      </c>
      <c r="BU206" s="18">
        <v>0</v>
      </c>
      <c r="BV206" s="18">
        <f t="shared" si="160"/>
        <v>0</v>
      </c>
      <c r="BW206" s="18">
        <v>0</v>
      </c>
      <c r="BX206" s="18">
        <f t="shared" si="161"/>
        <v>0</v>
      </c>
      <c r="BY206" s="18">
        <v>0</v>
      </c>
      <c r="BZ206" s="18">
        <f t="shared" si="162"/>
        <v>0</v>
      </c>
      <c r="CA206" s="18">
        <v>0</v>
      </c>
      <c r="CB206" s="18">
        <f t="shared" si="163"/>
        <v>0</v>
      </c>
      <c r="CC206" s="18">
        <v>16</v>
      </c>
      <c r="CD206" s="18">
        <f t="shared" si="164"/>
        <v>3208192</v>
      </c>
      <c r="CE206" s="17">
        <f t="shared" si="165"/>
        <v>16</v>
      </c>
      <c r="CF206" s="17">
        <f t="shared" si="165"/>
        <v>3208192</v>
      </c>
      <c r="CG206" s="17">
        <f t="shared" si="166"/>
        <v>2618</v>
      </c>
      <c r="CH206" s="28">
        <f t="shared" si="166"/>
        <v>419182126</v>
      </c>
    </row>
    <row r="207" spans="1:86" ht="38.25" x14ac:dyDescent="0.2">
      <c r="A207" s="66"/>
      <c r="B207" s="66"/>
      <c r="C207" s="66"/>
      <c r="D207" s="20" t="s">
        <v>147</v>
      </c>
      <c r="E207" s="21" t="s">
        <v>141</v>
      </c>
      <c r="F207" s="32">
        <v>168376</v>
      </c>
      <c r="G207" s="32">
        <v>206065</v>
      </c>
      <c r="H207" s="32">
        <v>211147</v>
      </c>
      <c r="I207" s="16">
        <v>702</v>
      </c>
      <c r="J207" s="17">
        <f t="shared" si="129"/>
        <v>118199952</v>
      </c>
      <c r="K207" s="16">
        <v>71</v>
      </c>
      <c r="L207" s="17">
        <f t="shared" si="127"/>
        <v>11954696</v>
      </c>
      <c r="M207" s="16">
        <v>0</v>
      </c>
      <c r="N207" s="17">
        <f t="shared" si="130"/>
        <v>0</v>
      </c>
      <c r="O207" s="16">
        <v>0</v>
      </c>
      <c r="P207" s="17">
        <f t="shared" si="131"/>
        <v>0</v>
      </c>
      <c r="Q207" s="16">
        <v>59</v>
      </c>
      <c r="R207" s="17">
        <f t="shared" si="132"/>
        <v>9934184</v>
      </c>
      <c r="S207" s="16">
        <v>10</v>
      </c>
      <c r="T207" s="17">
        <f t="shared" si="133"/>
        <v>1683760</v>
      </c>
      <c r="U207" s="16">
        <f t="shared" si="134"/>
        <v>842</v>
      </c>
      <c r="V207" s="17">
        <f t="shared" si="134"/>
        <v>141772592</v>
      </c>
      <c r="W207" s="16">
        <v>0</v>
      </c>
      <c r="X207" s="17">
        <f t="shared" si="135"/>
        <v>0</v>
      </c>
      <c r="Y207" s="17">
        <v>0</v>
      </c>
      <c r="Z207" s="17">
        <f t="shared" si="136"/>
        <v>0</v>
      </c>
      <c r="AA207" s="17">
        <v>0</v>
      </c>
      <c r="AB207" s="17">
        <f t="shared" si="137"/>
        <v>0</v>
      </c>
      <c r="AC207" s="17">
        <v>0</v>
      </c>
      <c r="AD207" s="17">
        <f t="shared" si="138"/>
        <v>0</v>
      </c>
      <c r="AE207" s="17">
        <v>0</v>
      </c>
      <c r="AF207" s="17">
        <f t="shared" si="139"/>
        <v>0</v>
      </c>
      <c r="AG207" s="17">
        <v>11</v>
      </c>
      <c r="AH207" s="17">
        <f t="shared" si="140"/>
        <v>2266715</v>
      </c>
      <c r="AI207" s="17">
        <v>0</v>
      </c>
      <c r="AJ207" s="17">
        <f t="shared" si="141"/>
        <v>0</v>
      </c>
      <c r="AK207" s="17">
        <v>0</v>
      </c>
      <c r="AL207" s="17">
        <f t="shared" si="142"/>
        <v>0</v>
      </c>
      <c r="AM207" s="17">
        <v>0</v>
      </c>
      <c r="AN207" s="17">
        <f t="shared" si="143"/>
        <v>0</v>
      </c>
      <c r="AO207" s="17">
        <v>0</v>
      </c>
      <c r="AP207" s="17">
        <f t="shared" si="144"/>
        <v>0</v>
      </c>
      <c r="AQ207" s="17">
        <v>0</v>
      </c>
      <c r="AR207" s="17">
        <f t="shared" si="145"/>
        <v>0</v>
      </c>
      <c r="AS207" s="17">
        <v>0</v>
      </c>
      <c r="AT207" s="17">
        <f t="shared" si="146"/>
        <v>0</v>
      </c>
      <c r="AU207" s="17">
        <f t="shared" si="147"/>
        <v>11</v>
      </c>
      <c r="AV207" s="17">
        <f t="shared" si="147"/>
        <v>2266715</v>
      </c>
      <c r="AW207" s="18">
        <v>0</v>
      </c>
      <c r="AX207" s="18">
        <f t="shared" si="148"/>
        <v>0</v>
      </c>
      <c r="AY207" s="18">
        <v>0</v>
      </c>
      <c r="AZ207" s="18">
        <f t="shared" si="149"/>
        <v>0</v>
      </c>
      <c r="BA207" s="18">
        <v>0</v>
      </c>
      <c r="BB207" s="18">
        <f t="shared" si="150"/>
        <v>0</v>
      </c>
      <c r="BC207" s="18">
        <v>0</v>
      </c>
      <c r="BD207" s="18">
        <f t="shared" si="151"/>
        <v>0</v>
      </c>
      <c r="BE207" s="18">
        <v>0</v>
      </c>
      <c r="BF207" s="18">
        <f t="shared" si="152"/>
        <v>0</v>
      </c>
      <c r="BG207" s="18">
        <v>0</v>
      </c>
      <c r="BH207" s="18">
        <f t="shared" si="153"/>
        <v>0</v>
      </c>
      <c r="BI207" s="18">
        <v>0</v>
      </c>
      <c r="BJ207" s="18">
        <f t="shared" si="154"/>
        <v>0</v>
      </c>
      <c r="BK207" s="18">
        <v>0</v>
      </c>
      <c r="BL207" s="18">
        <f t="shared" si="155"/>
        <v>0</v>
      </c>
      <c r="BM207" s="18">
        <v>0</v>
      </c>
      <c r="BN207" s="18">
        <f t="shared" si="156"/>
        <v>0</v>
      </c>
      <c r="BO207" s="18">
        <v>0</v>
      </c>
      <c r="BP207" s="18">
        <f t="shared" si="157"/>
        <v>0</v>
      </c>
      <c r="BQ207" s="18">
        <v>0</v>
      </c>
      <c r="BR207" s="18">
        <f t="shared" si="158"/>
        <v>0</v>
      </c>
      <c r="BS207" s="18">
        <v>0</v>
      </c>
      <c r="BT207" s="18">
        <f t="shared" si="159"/>
        <v>0</v>
      </c>
      <c r="BU207" s="18">
        <v>0</v>
      </c>
      <c r="BV207" s="18">
        <f t="shared" si="160"/>
        <v>0</v>
      </c>
      <c r="BW207" s="18">
        <v>0</v>
      </c>
      <c r="BX207" s="18">
        <f t="shared" si="161"/>
        <v>0</v>
      </c>
      <c r="BY207" s="18">
        <v>0</v>
      </c>
      <c r="BZ207" s="18">
        <f t="shared" si="162"/>
        <v>0</v>
      </c>
      <c r="CA207" s="18">
        <v>0</v>
      </c>
      <c r="CB207" s="18">
        <f t="shared" si="163"/>
        <v>0</v>
      </c>
      <c r="CC207" s="18">
        <v>0</v>
      </c>
      <c r="CD207" s="18">
        <f t="shared" si="164"/>
        <v>0</v>
      </c>
      <c r="CE207" s="17">
        <f t="shared" si="165"/>
        <v>0</v>
      </c>
      <c r="CF207" s="17">
        <f t="shared" si="165"/>
        <v>0</v>
      </c>
      <c r="CG207" s="17">
        <f t="shared" si="166"/>
        <v>853</v>
      </c>
      <c r="CH207" s="28">
        <f t="shared" si="166"/>
        <v>144039307</v>
      </c>
    </row>
    <row r="208" spans="1:86" ht="51" x14ac:dyDescent="0.2">
      <c r="A208" s="66"/>
      <c r="B208" s="66"/>
      <c r="C208" s="66"/>
      <c r="D208" s="20" t="s">
        <v>148</v>
      </c>
      <c r="E208" s="21" t="s">
        <v>141</v>
      </c>
      <c r="F208" s="32">
        <v>205901</v>
      </c>
      <c r="G208" s="32">
        <v>252943</v>
      </c>
      <c r="H208" s="32">
        <v>258050</v>
      </c>
      <c r="I208" s="16">
        <v>603</v>
      </c>
      <c r="J208" s="17">
        <f t="shared" si="129"/>
        <v>124158303</v>
      </c>
      <c r="K208" s="16">
        <v>0</v>
      </c>
      <c r="L208" s="17">
        <f t="shared" si="127"/>
        <v>0</v>
      </c>
      <c r="M208" s="16">
        <v>0</v>
      </c>
      <c r="N208" s="17">
        <f t="shared" si="130"/>
        <v>0</v>
      </c>
      <c r="O208" s="16">
        <v>0</v>
      </c>
      <c r="P208" s="17">
        <f t="shared" si="131"/>
        <v>0</v>
      </c>
      <c r="Q208" s="16">
        <v>0</v>
      </c>
      <c r="R208" s="17">
        <f t="shared" si="132"/>
        <v>0</v>
      </c>
      <c r="S208" s="16">
        <v>0</v>
      </c>
      <c r="T208" s="17">
        <f t="shared" si="133"/>
        <v>0</v>
      </c>
      <c r="U208" s="16">
        <f t="shared" si="134"/>
        <v>603</v>
      </c>
      <c r="V208" s="17">
        <f t="shared" si="134"/>
        <v>124158303</v>
      </c>
      <c r="W208" s="16">
        <v>0</v>
      </c>
      <c r="X208" s="17">
        <f t="shared" si="135"/>
        <v>0</v>
      </c>
      <c r="Y208" s="17">
        <v>0</v>
      </c>
      <c r="Z208" s="17">
        <f t="shared" si="136"/>
        <v>0</v>
      </c>
      <c r="AA208" s="17">
        <v>0</v>
      </c>
      <c r="AB208" s="17">
        <f t="shared" si="137"/>
        <v>0</v>
      </c>
      <c r="AC208" s="17">
        <v>0</v>
      </c>
      <c r="AD208" s="17">
        <f t="shared" si="138"/>
        <v>0</v>
      </c>
      <c r="AE208" s="17">
        <v>0</v>
      </c>
      <c r="AF208" s="17">
        <f t="shared" si="139"/>
        <v>0</v>
      </c>
      <c r="AG208" s="17">
        <v>0</v>
      </c>
      <c r="AH208" s="17">
        <f t="shared" si="140"/>
        <v>0</v>
      </c>
      <c r="AI208" s="17">
        <v>0</v>
      </c>
      <c r="AJ208" s="17">
        <f t="shared" si="141"/>
        <v>0</v>
      </c>
      <c r="AK208" s="17">
        <v>0</v>
      </c>
      <c r="AL208" s="17">
        <f t="shared" si="142"/>
        <v>0</v>
      </c>
      <c r="AM208" s="17">
        <v>0</v>
      </c>
      <c r="AN208" s="17">
        <f t="shared" si="143"/>
        <v>0</v>
      </c>
      <c r="AO208" s="17">
        <v>0</v>
      </c>
      <c r="AP208" s="17">
        <f t="shared" si="144"/>
        <v>0</v>
      </c>
      <c r="AQ208" s="17">
        <v>0</v>
      </c>
      <c r="AR208" s="17">
        <f t="shared" si="145"/>
        <v>0</v>
      </c>
      <c r="AS208" s="17">
        <v>0</v>
      </c>
      <c r="AT208" s="17">
        <f t="shared" si="146"/>
        <v>0</v>
      </c>
      <c r="AU208" s="17">
        <f t="shared" si="147"/>
        <v>0</v>
      </c>
      <c r="AV208" s="17">
        <f t="shared" si="147"/>
        <v>0</v>
      </c>
      <c r="AW208" s="18">
        <v>0</v>
      </c>
      <c r="AX208" s="18">
        <f t="shared" si="148"/>
        <v>0</v>
      </c>
      <c r="AY208" s="18">
        <v>0</v>
      </c>
      <c r="AZ208" s="18">
        <f t="shared" si="149"/>
        <v>0</v>
      </c>
      <c r="BA208" s="18">
        <v>0</v>
      </c>
      <c r="BB208" s="18">
        <f t="shared" si="150"/>
        <v>0</v>
      </c>
      <c r="BC208" s="18">
        <v>0</v>
      </c>
      <c r="BD208" s="18">
        <f t="shared" si="151"/>
        <v>0</v>
      </c>
      <c r="BE208" s="18">
        <v>0</v>
      </c>
      <c r="BF208" s="18">
        <f t="shared" si="152"/>
        <v>0</v>
      </c>
      <c r="BG208" s="18">
        <v>0</v>
      </c>
      <c r="BH208" s="18">
        <f t="shared" si="153"/>
        <v>0</v>
      </c>
      <c r="BI208" s="18">
        <v>0</v>
      </c>
      <c r="BJ208" s="18">
        <f t="shared" si="154"/>
        <v>0</v>
      </c>
      <c r="BK208" s="18">
        <v>0</v>
      </c>
      <c r="BL208" s="18">
        <f t="shared" si="155"/>
        <v>0</v>
      </c>
      <c r="BM208" s="18">
        <v>0</v>
      </c>
      <c r="BN208" s="18">
        <f t="shared" si="156"/>
        <v>0</v>
      </c>
      <c r="BO208" s="18">
        <v>0</v>
      </c>
      <c r="BP208" s="18">
        <f t="shared" si="157"/>
        <v>0</v>
      </c>
      <c r="BQ208" s="18">
        <v>0</v>
      </c>
      <c r="BR208" s="18">
        <f t="shared" si="158"/>
        <v>0</v>
      </c>
      <c r="BS208" s="18">
        <v>0</v>
      </c>
      <c r="BT208" s="18">
        <f t="shared" si="159"/>
        <v>0</v>
      </c>
      <c r="BU208" s="18">
        <v>0</v>
      </c>
      <c r="BV208" s="18">
        <f t="shared" si="160"/>
        <v>0</v>
      </c>
      <c r="BW208" s="18">
        <v>0</v>
      </c>
      <c r="BX208" s="18">
        <f t="shared" si="161"/>
        <v>0</v>
      </c>
      <c r="BY208" s="18">
        <v>0</v>
      </c>
      <c r="BZ208" s="18">
        <f t="shared" si="162"/>
        <v>0</v>
      </c>
      <c r="CA208" s="18">
        <v>0</v>
      </c>
      <c r="CB208" s="18">
        <f t="shared" si="163"/>
        <v>0</v>
      </c>
      <c r="CC208" s="18">
        <v>0</v>
      </c>
      <c r="CD208" s="18">
        <f t="shared" si="164"/>
        <v>0</v>
      </c>
      <c r="CE208" s="17">
        <f t="shared" si="165"/>
        <v>0</v>
      </c>
      <c r="CF208" s="17">
        <f t="shared" si="165"/>
        <v>0</v>
      </c>
      <c r="CG208" s="17">
        <f t="shared" si="166"/>
        <v>603</v>
      </c>
      <c r="CH208" s="28">
        <f t="shared" si="166"/>
        <v>124158303</v>
      </c>
    </row>
    <row r="209" spans="1:86" x14ac:dyDescent="0.2">
      <c r="A209" s="66"/>
      <c r="B209" s="66"/>
      <c r="C209" s="66"/>
      <c r="D209" s="20" t="s">
        <v>149</v>
      </c>
      <c r="E209" s="21" t="s">
        <v>141</v>
      </c>
      <c r="F209" s="32">
        <v>318172</v>
      </c>
      <c r="G209" s="32">
        <v>393639</v>
      </c>
      <c r="H209" s="32">
        <v>398654</v>
      </c>
      <c r="I209" s="16">
        <v>28</v>
      </c>
      <c r="J209" s="17">
        <f t="shared" si="129"/>
        <v>8908816</v>
      </c>
      <c r="K209" s="16">
        <v>13</v>
      </c>
      <c r="L209" s="17">
        <f t="shared" si="127"/>
        <v>4136236</v>
      </c>
      <c r="M209" s="16">
        <v>0</v>
      </c>
      <c r="N209" s="17">
        <f t="shared" si="130"/>
        <v>0</v>
      </c>
      <c r="O209" s="16">
        <v>0</v>
      </c>
      <c r="P209" s="17">
        <f t="shared" si="131"/>
        <v>0</v>
      </c>
      <c r="Q209" s="16">
        <v>0</v>
      </c>
      <c r="R209" s="17">
        <f t="shared" si="132"/>
        <v>0</v>
      </c>
      <c r="S209" s="16">
        <v>0</v>
      </c>
      <c r="T209" s="17">
        <f t="shared" si="133"/>
        <v>0</v>
      </c>
      <c r="U209" s="16">
        <f t="shared" si="134"/>
        <v>41</v>
      </c>
      <c r="V209" s="17">
        <f t="shared" si="134"/>
        <v>13045052</v>
      </c>
      <c r="W209" s="16">
        <v>0</v>
      </c>
      <c r="X209" s="17">
        <f t="shared" si="135"/>
        <v>0</v>
      </c>
      <c r="Y209" s="17">
        <v>0</v>
      </c>
      <c r="Z209" s="17">
        <f t="shared" si="136"/>
        <v>0</v>
      </c>
      <c r="AA209" s="17">
        <v>0</v>
      </c>
      <c r="AB209" s="17">
        <f t="shared" si="137"/>
        <v>0</v>
      </c>
      <c r="AC209" s="17">
        <v>0</v>
      </c>
      <c r="AD209" s="17">
        <f t="shared" si="138"/>
        <v>0</v>
      </c>
      <c r="AE209" s="17">
        <v>0</v>
      </c>
      <c r="AF209" s="17">
        <f t="shared" si="139"/>
        <v>0</v>
      </c>
      <c r="AG209" s="17">
        <v>0</v>
      </c>
      <c r="AH209" s="17">
        <f t="shared" si="140"/>
        <v>0</v>
      </c>
      <c r="AI209" s="17">
        <v>0</v>
      </c>
      <c r="AJ209" s="17">
        <f t="shared" si="141"/>
        <v>0</v>
      </c>
      <c r="AK209" s="17">
        <v>0</v>
      </c>
      <c r="AL209" s="17">
        <f t="shared" si="142"/>
        <v>0</v>
      </c>
      <c r="AM209" s="17">
        <v>0</v>
      </c>
      <c r="AN209" s="17">
        <f t="shared" si="143"/>
        <v>0</v>
      </c>
      <c r="AO209" s="17">
        <v>0</v>
      </c>
      <c r="AP209" s="17">
        <f t="shared" si="144"/>
        <v>0</v>
      </c>
      <c r="AQ209" s="17">
        <v>0</v>
      </c>
      <c r="AR209" s="17">
        <f t="shared" si="145"/>
        <v>0</v>
      </c>
      <c r="AS209" s="17">
        <v>0</v>
      </c>
      <c r="AT209" s="17">
        <f t="shared" si="146"/>
        <v>0</v>
      </c>
      <c r="AU209" s="17">
        <f t="shared" si="147"/>
        <v>0</v>
      </c>
      <c r="AV209" s="17">
        <f t="shared" si="147"/>
        <v>0</v>
      </c>
      <c r="AW209" s="18">
        <v>0</v>
      </c>
      <c r="AX209" s="18">
        <f t="shared" si="148"/>
        <v>0</v>
      </c>
      <c r="AY209" s="18">
        <v>0</v>
      </c>
      <c r="AZ209" s="18">
        <f t="shared" si="149"/>
        <v>0</v>
      </c>
      <c r="BA209" s="18">
        <v>0</v>
      </c>
      <c r="BB209" s="18">
        <f t="shared" si="150"/>
        <v>0</v>
      </c>
      <c r="BC209" s="18">
        <v>0</v>
      </c>
      <c r="BD209" s="18">
        <f t="shared" si="151"/>
        <v>0</v>
      </c>
      <c r="BE209" s="18">
        <v>0</v>
      </c>
      <c r="BF209" s="18">
        <f t="shared" si="152"/>
        <v>0</v>
      </c>
      <c r="BG209" s="18">
        <v>0</v>
      </c>
      <c r="BH209" s="18">
        <f t="shared" si="153"/>
        <v>0</v>
      </c>
      <c r="BI209" s="18">
        <v>0</v>
      </c>
      <c r="BJ209" s="18">
        <f t="shared" si="154"/>
        <v>0</v>
      </c>
      <c r="BK209" s="18">
        <v>0</v>
      </c>
      <c r="BL209" s="18">
        <f t="shared" si="155"/>
        <v>0</v>
      </c>
      <c r="BM209" s="18">
        <v>0</v>
      </c>
      <c r="BN209" s="18">
        <f t="shared" si="156"/>
        <v>0</v>
      </c>
      <c r="BO209" s="18">
        <v>0</v>
      </c>
      <c r="BP209" s="18">
        <f t="shared" si="157"/>
        <v>0</v>
      </c>
      <c r="BQ209" s="18">
        <v>0</v>
      </c>
      <c r="BR209" s="18">
        <f t="shared" si="158"/>
        <v>0</v>
      </c>
      <c r="BS209" s="18">
        <v>0</v>
      </c>
      <c r="BT209" s="18">
        <f t="shared" si="159"/>
        <v>0</v>
      </c>
      <c r="BU209" s="18">
        <v>0</v>
      </c>
      <c r="BV209" s="18">
        <f t="shared" si="160"/>
        <v>0</v>
      </c>
      <c r="BW209" s="18">
        <v>0</v>
      </c>
      <c r="BX209" s="18">
        <f t="shared" si="161"/>
        <v>0</v>
      </c>
      <c r="BY209" s="18">
        <v>0</v>
      </c>
      <c r="BZ209" s="18">
        <f t="shared" si="162"/>
        <v>0</v>
      </c>
      <c r="CA209" s="18">
        <v>0</v>
      </c>
      <c r="CB209" s="18">
        <f t="shared" si="163"/>
        <v>0</v>
      </c>
      <c r="CC209" s="18">
        <v>0</v>
      </c>
      <c r="CD209" s="18">
        <f t="shared" si="164"/>
        <v>0</v>
      </c>
      <c r="CE209" s="17">
        <f t="shared" si="165"/>
        <v>0</v>
      </c>
      <c r="CF209" s="17">
        <f t="shared" si="165"/>
        <v>0</v>
      </c>
      <c r="CG209" s="17">
        <f t="shared" si="166"/>
        <v>41</v>
      </c>
      <c r="CH209" s="28">
        <f t="shared" si="166"/>
        <v>13045052</v>
      </c>
    </row>
    <row r="210" spans="1:86" x14ac:dyDescent="0.2">
      <c r="A210" s="66"/>
      <c r="B210" s="66"/>
      <c r="C210" s="66"/>
      <c r="D210" s="20" t="s">
        <v>150</v>
      </c>
      <c r="E210" s="21" t="s">
        <v>141</v>
      </c>
      <c r="F210" s="32">
        <v>138648</v>
      </c>
      <c r="G210" s="32">
        <v>164792</v>
      </c>
      <c r="H210" s="32">
        <v>219455</v>
      </c>
      <c r="I210" s="16">
        <v>0</v>
      </c>
      <c r="J210" s="17">
        <f t="shared" si="129"/>
        <v>0</v>
      </c>
      <c r="K210" s="16">
        <v>0</v>
      </c>
      <c r="L210" s="17">
        <f t="shared" si="127"/>
        <v>0</v>
      </c>
      <c r="M210" s="16">
        <v>0</v>
      </c>
      <c r="N210" s="17">
        <f t="shared" si="130"/>
        <v>0</v>
      </c>
      <c r="O210" s="16">
        <v>0</v>
      </c>
      <c r="P210" s="17">
        <f t="shared" si="131"/>
        <v>0</v>
      </c>
      <c r="Q210" s="16">
        <v>8</v>
      </c>
      <c r="R210" s="17">
        <f t="shared" si="132"/>
        <v>1109184</v>
      </c>
      <c r="S210" s="16">
        <v>0</v>
      </c>
      <c r="T210" s="17">
        <f t="shared" si="133"/>
        <v>0</v>
      </c>
      <c r="U210" s="16">
        <f t="shared" si="134"/>
        <v>8</v>
      </c>
      <c r="V210" s="17">
        <f t="shared" si="134"/>
        <v>1109184</v>
      </c>
      <c r="W210" s="16">
        <v>0</v>
      </c>
      <c r="X210" s="17">
        <f t="shared" si="135"/>
        <v>0</v>
      </c>
      <c r="Y210" s="17">
        <v>0</v>
      </c>
      <c r="Z210" s="17">
        <f t="shared" si="136"/>
        <v>0</v>
      </c>
      <c r="AA210" s="17">
        <v>0</v>
      </c>
      <c r="AB210" s="17">
        <f t="shared" si="137"/>
        <v>0</v>
      </c>
      <c r="AC210" s="17">
        <v>0</v>
      </c>
      <c r="AD210" s="17">
        <f t="shared" si="138"/>
        <v>0</v>
      </c>
      <c r="AE210" s="17">
        <v>0</v>
      </c>
      <c r="AF210" s="17">
        <f t="shared" si="139"/>
        <v>0</v>
      </c>
      <c r="AG210" s="17">
        <v>0</v>
      </c>
      <c r="AH210" s="17">
        <f t="shared" si="140"/>
        <v>0</v>
      </c>
      <c r="AI210" s="17">
        <v>0</v>
      </c>
      <c r="AJ210" s="17">
        <f t="shared" si="141"/>
        <v>0</v>
      </c>
      <c r="AK210" s="17">
        <v>0</v>
      </c>
      <c r="AL210" s="17">
        <f t="shared" si="142"/>
        <v>0</v>
      </c>
      <c r="AM210" s="17">
        <v>0</v>
      </c>
      <c r="AN210" s="17">
        <f t="shared" si="143"/>
        <v>0</v>
      </c>
      <c r="AO210" s="17">
        <v>0</v>
      </c>
      <c r="AP210" s="17">
        <f t="shared" si="144"/>
        <v>0</v>
      </c>
      <c r="AQ210" s="17">
        <v>0</v>
      </c>
      <c r="AR210" s="17">
        <f t="shared" si="145"/>
        <v>0</v>
      </c>
      <c r="AS210" s="17">
        <v>0</v>
      </c>
      <c r="AT210" s="17">
        <f t="shared" si="146"/>
        <v>0</v>
      </c>
      <c r="AU210" s="17">
        <f t="shared" si="147"/>
        <v>0</v>
      </c>
      <c r="AV210" s="17">
        <f t="shared" si="147"/>
        <v>0</v>
      </c>
      <c r="AW210" s="18">
        <v>0</v>
      </c>
      <c r="AX210" s="18">
        <f t="shared" si="148"/>
        <v>0</v>
      </c>
      <c r="AY210" s="18">
        <v>0</v>
      </c>
      <c r="AZ210" s="18">
        <f t="shared" si="149"/>
        <v>0</v>
      </c>
      <c r="BA210" s="18">
        <v>0</v>
      </c>
      <c r="BB210" s="18">
        <f t="shared" si="150"/>
        <v>0</v>
      </c>
      <c r="BC210" s="18">
        <v>0</v>
      </c>
      <c r="BD210" s="18">
        <f t="shared" si="151"/>
        <v>0</v>
      </c>
      <c r="BE210" s="18">
        <v>0</v>
      </c>
      <c r="BF210" s="18">
        <f t="shared" si="152"/>
        <v>0</v>
      </c>
      <c r="BG210" s="18">
        <v>0</v>
      </c>
      <c r="BH210" s="18">
        <f t="shared" si="153"/>
        <v>0</v>
      </c>
      <c r="BI210" s="18">
        <v>0</v>
      </c>
      <c r="BJ210" s="18">
        <f t="shared" si="154"/>
        <v>0</v>
      </c>
      <c r="BK210" s="18">
        <v>0</v>
      </c>
      <c r="BL210" s="18">
        <f t="shared" si="155"/>
        <v>0</v>
      </c>
      <c r="BM210" s="18">
        <v>0</v>
      </c>
      <c r="BN210" s="18">
        <f t="shared" si="156"/>
        <v>0</v>
      </c>
      <c r="BO210" s="18">
        <v>0</v>
      </c>
      <c r="BP210" s="18">
        <f t="shared" si="157"/>
        <v>0</v>
      </c>
      <c r="BQ210" s="18">
        <v>0</v>
      </c>
      <c r="BR210" s="18">
        <f t="shared" si="158"/>
        <v>0</v>
      </c>
      <c r="BS210" s="18">
        <v>0</v>
      </c>
      <c r="BT210" s="18">
        <f t="shared" si="159"/>
        <v>0</v>
      </c>
      <c r="BU210" s="18">
        <v>0</v>
      </c>
      <c r="BV210" s="18">
        <f t="shared" si="160"/>
        <v>0</v>
      </c>
      <c r="BW210" s="18">
        <v>0</v>
      </c>
      <c r="BX210" s="18">
        <f t="shared" si="161"/>
        <v>0</v>
      </c>
      <c r="BY210" s="18">
        <v>0</v>
      </c>
      <c r="BZ210" s="18">
        <f t="shared" si="162"/>
        <v>0</v>
      </c>
      <c r="CA210" s="18">
        <v>0</v>
      </c>
      <c r="CB210" s="18">
        <f t="shared" si="163"/>
        <v>0</v>
      </c>
      <c r="CC210" s="18">
        <v>0</v>
      </c>
      <c r="CD210" s="18">
        <f t="shared" si="164"/>
        <v>0</v>
      </c>
      <c r="CE210" s="17">
        <f t="shared" si="165"/>
        <v>0</v>
      </c>
      <c r="CF210" s="17">
        <f t="shared" si="165"/>
        <v>0</v>
      </c>
      <c r="CG210" s="17">
        <f t="shared" si="166"/>
        <v>8</v>
      </c>
      <c r="CH210" s="28">
        <f t="shared" si="166"/>
        <v>1109184</v>
      </c>
    </row>
    <row r="211" spans="1:86" x14ac:dyDescent="0.2">
      <c r="A211" s="66"/>
      <c r="B211" s="66"/>
      <c r="C211" s="66" t="s">
        <v>151</v>
      </c>
      <c r="D211" s="68" t="s">
        <v>140</v>
      </c>
      <c r="E211" s="68"/>
      <c r="F211" s="32"/>
      <c r="G211" s="32"/>
      <c r="H211" s="32"/>
      <c r="I211" s="16">
        <v>472</v>
      </c>
      <c r="J211" s="17">
        <f t="shared" si="129"/>
        <v>0</v>
      </c>
      <c r="K211" s="16">
        <v>12</v>
      </c>
      <c r="L211" s="17">
        <f t="shared" si="127"/>
        <v>0</v>
      </c>
      <c r="M211" s="16">
        <v>1</v>
      </c>
      <c r="N211" s="17">
        <f t="shared" si="130"/>
        <v>0</v>
      </c>
      <c r="O211" s="16">
        <v>0</v>
      </c>
      <c r="P211" s="17">
        <f t="shared" si="131"/>
        <v>0</v>
      </c>
      <c r="Q211" s="16">
        <v>7</v>
      </c>
      <c r="R211" s="17">
        <f t="shared" si="132"/>
        <v>0</v>
      </c>
      <c r="S211" s="16">
        <v>0</v>
      </c>
      <c r="T211" s="17">
        <f t="shared" si="133"/>
        <v>0</v>
      </c>
      <c r="U211" s="16">
        <f t="shared" si="134"/>
        <v>492</v>
      </c>
      <c r="V211" s="17">
        <f t="shared" si="134"/>
        <v>0</v>
      </c>
      <c r="W211" s="16">
        <v>0</v>
      </c>
      <c r="X211" s="17">
        <f t="shared" si="135"/>
        <v>0</v>
      </c>
      <c r="Y211" s="17">
        <v>0</v>
      </c>
      <c r="Z211" s="17">
        <f t="shared" si="136"/>
        <v>0</v>
      </c>
      <c r="AA211" s="17">
        <v>0</v>
      </c>
      <c r="AB211" s="17">
        <f t="shared" si="137"/>
        <v>0</v>
      </c>
      <c r="AC211" s="17">
        <v>0</v>
      </c>
      <c r="AD211" s="17">
        <f t="shared" si="138"/>
        <v>0</v>
      </c>
      <c r="AE211" s="17">
        <v>0</v>
      </c>
      <c r="AF211" s="17">
        <f t="shared" si="139"/>
        <v>0</v>
      </c>
      <c r="AG211" s="17">
        <v>0</v>
      </c>
      <c r="AH211" s="17">
        <f t="shared" si="140"/>
        <v>0</v>
      </c>
      <c r="AI211" s="17">
        <v>0</v>
      </c>
      <c r="AJ211" s="17">
        <f t="shared" si="141"/>
        <v>0</v>
      </c>
      <c r="AK211" s="17">
        <v>6</v>
      </c>
      <c r="AL211" s="17">
        <f t="shared" si="142"/>
        <v>0</v>
      </c>
      <c r="AM211" s="17">
        <v>0</v>
      </c>
      <c r="AN211" s="17">
        <f t="shared" si="143"/>
        <v>0</v>
      </c>
      <c r="AO211" s="17">
        <v>0</v>
      </c>
      <c r="AP211" s="17">
        <f t="shared" si="144"/>
        <v>0</v>
      </c>
      <c r="AQ211" s="17">
        <v>0</v>
      </c>
      <c r="AR211" s="17">
        <f t="shared" si="145"/>
        <v>0</v>
      </c>
      <c r="AS211" s="17">
        <v>0</v>
      </c>
      <c r="AT211" s="17">
        <f t="shared" si="146"/>
        <v>0</v>
      </c>
      <c r="AU211" s="17">
        <f t="shared" si="147"/>
        <v>6</v>
      </c>
      <c r="AV211" s="17">
        <f t="shared" si="147"/>
        <v>0</v>
      </c>
      <c r="AW211" s="18">
        <v>1</v>
      </c>
      <c r="AX211" s="18">
        <f t="shared" si="148"/>
        <v>0</v>
      </c>
      <c r="AY211" s="18">
        <v>0</v>
      </c>
      <c r="AZ211" s="18">
        <f t="shared" si="149"/>
        <v>0</v>
      </c>
      <c r="BA211" s="18">
        <v>0</v>
      </c>
      <c r="BB211" s="18">
        <f t="shared" si="150"/>
        <v>0</v>
      </c>
      <c r="BC211" s="18">
        <v>0</v>
      </c>
      <c r="BD211" s="18">
        <f t="shared" si="151"/>
        <v>0</v>
      </c>
      <c r="BE211" s="18">
        <v>0</v>
      </c>
      <c r="BF211" s="18">
        <f t="shared" si="152"/>
        <v>0</v>
      </c>
      <c r="BG211" s="18">
        <v>0</v>
      </c>
      <c r="BH211" s="18">
        <f t="shared" si="153"/>
        <v>0</v>
      </c>
      <c r="BI211" s="18">
        <v>0</v>
      </c>
      <c r="BJ211" s="18">
        <f t="shared" si="154"/>
        <v>0</v>
      </c>
      <c r="BK211" s="18">
        <v>0</v>
      </c>
      <c r="BL211" s="18">
        <f t="shared" si="155"/>
        <v>0</v>
      </c>
      <c r="BM211" s="18">
        <v>0</v>
      </c>
      <c r="BN211" s="18">
        <f t="shared" si="156"/>
        <v>0</v>
      </c>
      <c r="BO211" s="18">
        <v>0</v>
      </c>
      <c r="BP211" s="18">
        <f t="shared" si="157"/>
        <v>0</v>
      </c>
      <c r="BQ211" s="18">
        <v>0</v>
      </c>
      <c r="BR211" s="18">
        <f t="shared" si="158"/>
        <v>0</v>
      </c>
      <c r="BS211" s="18">
        <v>0</v>
      </c>
      <c r="BT211" s="18">
        <f t="shared" si="159"/>
        <v>0</v>
      </c>
      <c r="BU211" s="18">
        <v>0</v>
      </c>
      <c r="BV211" s="18">
        <f t="shared" si="160"/>
        <v>0</v>
      </c>
      <c r="BW211" s="18">
        <v>0</v>
      </c>
      <c r="BX211" s="18">
        <f t="shared" si="161"/>
        <v>0</v>
      </c>
      <c r="BY211" s="18">
        <v>0</v>
      </c>
      <c r="BZ211" s="18">
        <f t="shared" si="162"/>
        <v>0</v>
      </c>
      <c r="CA211" s="18">
        <v>0</v>
      </c>
      <c r="CB211" s="18">
        <f t="shared" si="163"/>
        <v>0</v>
      </c>
      <c r="CC211" s="18">
        <v>9</v>
      </c>
      <c r="CD211" s="18">
        <f t="shared" si="164"/>
        <v>0</v>
      </c>
      <c r="CE211" s="17">
        <f t="shared" si="165"/>
        <v>10</v>
      </c>
      <c r="CF211" s="17">
        <f t="shared" si="165"/>
        <v>0</v>
      </c>
      <c r="CG211" s="17">
        <f t="shared" si="166"/>
        <v>508</v>
      </c>
      <c r="CH211" s="28">
        <f t="shared" si="166"/>
        <v>0</v>
      </c>
    </row>
    <row r="212" spans="1:86" ht="25.5" x14ac:dyDescent="0.2">
      <c r="A212" s="66"/>
      <c r="B212" s="66"/>
      <c r="C212" s="66"/>
      <c r="D212" s="20" t="s">
        <v>146</v>
      </c>
      <c r="E212" s="21" t="s">
        <v>141</v>
      </c>
      <c r="F212" s="32">
        <f t="shared" ref="F212:H216" si="167">F206</f>
        <v>159867</v>
      </c>
      <c r="G212" s="32">
        <f t="shared" si="167"/>
        <v>195428</v>
      </c>
      <c r="H212" s="32">
        <f t="shared" si="167"/>
        <v>200512</v>
      </c>
      <c r="I212" s="16">
        <v>2472</v>
      </c>
      <c r="J212" s="17">
        <f t="shared" si="129"/>
        <v>395191224</v>
      </c>
      <c r="K212" s="16">
        <v>60</v>
      </c>
      <c r="L212" s="17">
        <f t="shared" si="127"/>
        <v>9592020</v>
      </c>
      <c r="M212" s="16">
        <v>0</v>
      </c>
      <c r="N212" s="17">
        <f t="shared" si="130"/>
        <v>0</v>
      </c>
      <c r="O212" s="16">
        <v>0</v>
      </c>
      <c r="P212" s="17">
        <f t="shared" si="131"/>
        <v>0</v>
      </c>
      <c r="Q212" s="16">
        <v>37</v>
      </c>
      <c r="R212" s="17">
        <f t="shared" si="132"/>
        <v>5915079</v>
      </c>
      <c r="S212" s="16">
        <v>0</v>
      </c>
      <c r="T212" s="17">
        <f t="shared" si="133"/>
        <v>0</v>
      </c>
      <c r="U212" s="16">
        <f t="shared" si="134"/>
        <v>2569</v>
      </c>
      <c r="V212" s="17">
        <f t="shared" si="134"/>
        <v>410698323</v>
      </c>
      <c r="W212" s="16">
        <v>0</v>
      </c>
      <c r="X212" s="17">
        <f t="shared" si="135"/>
        <v>0</v>
      </c>
      <c r="Y212" s="17">
        <v>0</v>
      </c>
      <c r="Z212" s="17">
        <f t="shared" si="136"/>
        <v>0</v>
      </c>
      <c r="AA212" s="17">
        <v>0</v>
      </c>
      <c r="AB212" s="17">
        <f t="shared" si="137"/>
        <v>0</v>
      </c>
      <c r="AC212" s="17">
        <v>0</v>
      </c>
      <c r="AD212" s="17">
        <f t="shared" si="138"/>
        <v>0</v>
      </c>
      <c r="AE212" s="17">
        <v>0</v>
      </c>
      <c r="AF212" s="17">
        <f t="shared" si="139"/>
        <v>0</v>
      </c>
      <c r="AG212" s="17">
        <v>0</v>
      </c>
      <c r="AH212" s="17">
        <f t="shared" si="140"/>
        <v>0</v>
      </c>
      <c r="AI212" s="17">
        <v>0</v>
      </c>
      <c r="AJ212" s="17">
        <f t="shared" si="141"/>
        <v>0</v>
      </c>
      <c r="AK212" s="17">
        <v>20</v>
      </c>
      <c r="AL212" s="17">
        <f t="shared" si="142"/>
        <v>3908560</v>
      </c>
      <c r="AM212" s="17">
        <v>0</v>
      </c>
      <c r="AN212" s="17">
        <f t="shared" si="143"/>
        <v>0</v>
      </c>
      <c r="AO212" s="17">
        <v>0</v>
      </c>
      <c r="AP212" s="17">
        <f t="shared" si="144"/>
        <v>0</v>
      </c>
      <c r="AQ212" s="17">
        <v>0</v>
      </c>
      <c r="AR212" s="17">
        <f t="shared" si="145"/>
        <v>0</v>
      </c>
      <c r="AS212" s="17">
        <v>0</v>
      </c>
      <c r="AT212" s="17">
        <f t="shared" si="146"/>
        <v>0</v>
      </c>
      <c r="AU212" s="17">
        <f t="shared" si="147"/>
        <v>20</v>
      </c>
      <c r="AV212" s="17">
        <f t="shared" si="147"/>
        <v>3908560</v>
      </c>
      <c r="AW212" s="18">
        <v>7</v>
      </c>
      <c r="AX212" s="18">
        <f t="shared" si="148"/>
        <v>1403584</v>
      </c>
      <c r="AY212" s="18">
        <v>0</v>
      </c>
      <c r="AZ212" s="18">
        <f t="shared" si="149"/>
        <v>0</v>
      </c>
      <c r="BA212" s="18">
        <v>0</v>
      </c>
      <c r="BB212" s="18">
        <f t="shared" si="150"/>
        <v>0</v>
      </c>
      <c r="BC212" s="18">
        <v>0</v>
      </c>
      <c r="BD212" s="18">
        <f t="shared" si="151"/>
        <v>0</v>
      </c>
      <c r="BE212" s="18">
        <v>0</v>
      </c>
      <c r="BF212" s="18">
        <f t="shared" si="152"/>
        <v>0</v>
      </c>
      <c r="BG212" s="18">
        <v>0</v>
      </c>
      <c r="BH212" s="18">
        <f t="shared" si="153"/>
        <v>0</v>
      </c>
      <c r="BI212" s="18">
        <v>0</v>
      </c>
      <c r="BJ212" s="18">
        <f t="shared" si="154"/>
        <v>0</v>
      </c>
      <c r="BK212" s="18">
        <v>0</v>
      </c>
      <c r="BL212" s="18">
        <f t="shared" si="155"/>
        <v>0</v>
      </c>
      <c r="BM212" s="18">
        <v>0</v>
      </c>
      <c r="BN212" s="18">
        <f t="shared" si="156"/>
        <v>0</v>
      </c>
      <c r="BO212" s="18">
        <v>0</v>
      </c>
      <c r="BP212" s="18">
        <f t="shared" si="157"/>
        <v>0</v>
      </c>
      <c r="BQ212" s="18">
        <v>0</v>
      </c>
      <c r="BR212" s="18">
        <f t="shared" si="158"/>
        <v>0</v>
      </c>
      <c r="BS212" s="18">
        <v>0</v>
      </c>
      <c r="BT212" s="18">
        <f t="shared" si="159"/>
        <v>0</v>
      </c>
      <c r="BU212" s="18">
        <v>0</v>
      </c>
      <c r="BV212" s="18">
        <f t="shared" si="160"/>
        <v>0</v>
      </c>
      <c r="BW212" s="18">
        <v>0</v>
      </c>
      <c r="BX212" s="18">
        <f t="shared" si="161"/>
        <v>0</v>
      </c>
      <c r="BY212" s="18">
        <v>0</v>
      </c>
      <c r="BZ212" s="18">
        <f t="shared" si="162"/>
        <v>0</v>
      </c>
      <c r="CA212" s="18">
        <v>0</v>
      </c>
      <c r="CB212" s="18">
        <f t="shared" si="163"/>
        <v>0</v>
      </c>
      <c r="CC212" s="18">
        <v>29</v>
      </c>
      <c r="CD212" s="18">
        <f t="shared" si="164"/>
        <v>5814848</v>
      </c>
      <c r="CE212" s="17">
        <f t="shared" si="165"/>
        <v>36</v>
      </c>
      <c r="CF212" s="17">
        <f t="shared" si="165"/>
        <v>7218432</v>
      </c>
      <c r="CG212" s="17">
        <f t="shared" si="166"/>
        <v>2625</v>
      </c>
      <c r="CH212" s="28">
        <f t="shared" si="166"/>
        <v>421825315</v>
      </c>
    </row>
    <row r="213" spans="1:86" ht="38.25" x14ac:dyDescent="0.2">
      <c r="A213" s="66"/>
      <c r="B213" s="66"/>
      <c r="C213" s="66"/>
      <c r="D213" s="20" t="s">
        <v>147</v>
      </c>
      <c r="E213" s="21" t="s">
        <v>141</v>
      </c>
      <c r="F213" s="32">
        <f t="shared" si="167"/>
        <v>168376</v>
      </c>
      <c r="G213" s="32">
        <f t="shared" si="167"/>
        <v>206065</v>
      </c>
      <c r="H213" s="32">
        <f t="shared" si="167"/>
        <v>211147</v>
      </c>
      <c r="I213" s="16">
        <v>627</v>
      </c>
      <c r="J213" s="17">
        <f t="shared" si="129"/>
        <v>105571752</v>
      </c>
      <c r="K213" s="16">
        <v>24</v>
      </c>
      <c r="L213" s="17">
        <f t="shared" si="127"/>
        <v>4041024</v>
      </c>
      <c r="M213" s="16">
        <v>3</v>
      </c>
      <c r="N213" s="17">
        <f t="shared" si="130"/>
        <v>505128</v>
      </c>
      <c r="O213" s="16">
        <v>0</v>
      </c>
      <c r="P213" s="17">
        <f t="shared" si="131"/>
        <v>0</v>
      </c>
      <c r="Q213" s="16">
        <v>18</v>
      </c>
      <c r="R213" s="17">
        <f t="shared" si="132"/>
        <v>3030768</v>
      </c>
      <c r="S213" s="16">
        <v>0</v>
      </c>
      <c r="T213" s="17">
        <f t="shared" si="133"/>
        <v>0</v>
      </c>
      <c r="U213" s="16">
        <f t="shared" si="134"/>
        <v>672</v>
      </c>
      <c r="V213" s="17">
        <f t="shared" si="134"/>
        <v>113148672</v>
      </c>
      <c r="W213" s="16">
        <v>0</v>
      </c>
      <c r="X213" s="17">
        <f t="shared" si="135"/>
        <v>0</v>
      </c>
      <c r="Y213" s="17">
        <v>0</v>
      </c>
      <c r="Z213" s="17">
        <f t="shared" si="136"/>
        <v>0</v>
      </c>
      <c r="AA213" s="17">
        <v>0</v>
      </c>
      <c r="AB213" s="17">
        <f t="shared" si="137"/>
        <v>0</v>
      </c>
      <c r="AC213" s="17">
        <v>0</v>
      </c>
      <c r="AD213" s="17">
        <f t="shared" si="138"/>
        <v>0</v>
      </c>
      <c r="AE213" s="17">
        <v>0</v>
      </c>
      <c r="AF213" s="17">
        <f t="shared" si="139"/>
        <v>0</v>
      </c>
      <c r="AG213" s="17">
        <v>0</v>
      </c>
      <c r="AH213" s="17">
        <f t="shared" si="140"/>
        <v>0</v>
      </c>
      <c r="AI213" s="17">
        <v>0</v>
      </c>
      <c r="AJ213" s="17">
        <f t="shared" si="141"/>
        <v>0</v>
      </c>
      <c r="AK213" s="17">
        <v>20</v>
      </c>
      <c r="AL213" s="17">
        <f t="shared" si="142"/>
        <v>4121300</v>
      </c>
      <c r="AM213" s="17">
        <v>0</v>
      </c>
      <c r="AN213" s="17">
        <f t="shared" si="143"/>
        <v>0</v>
      </c>
      <c r="AO213" s="17">
        <v>0</v>
      </c>
      <c r="AP213" s="17">
        <f t="shared" si="144"/>
        <v>0</v>
      </c>
      <c r="AQ213" s="17">
        <v>0</v>
      </c>
      <c r="AR213" s="17">
        <f t="shared" si="145"/>
        <v>0</v>
      </c>
      <c r="AS213" s="17">
        <v>0</v>
      </c>
      <c r="AT213" s="17">
        <f t="shared" si="146"/>
        <v>0</v>
      </c>
      <c r="AU213" s="17">
        <f t="shared" si="147"/>
        <v>20</v>
      </c>
      <c r="AV213" s="17">
        <f t="shared" si="147"/>
        <v>4121300</v>
      </c>
      <c r="AW213" s="18">
        <v>7</v>
      </c>
      <c r="AX213" s="18">
        <f t="shared" si="148"/>
        <v>1478029</v>
      </c>
      <c r="AY213" s="18">
        <v>0</v>
      </c>
      <c r="AZ213" s="18">
        <f t="shared" si="149"/>
        <v>0</v>
      </c>
      <c r="BA213" s="18">
        <v>0</v>
      </c>
      <c r="BB213" s="18">
        <f t="shared" si="150"/>
        <v>0</v>
      </c>
      <c r="BC213" s="18">
        <v>0</v>
      </c>
      <c r="BD213" s="18">
        <f t="shared" si="151"/>
        <v>0</v>
      </c>
      <c r="BE213" s="18">
        <v>0</v>
      </c>
      <c r="BF213" s="18">
        <f t="shared" si="152"/>
        <v>0</v>
      </c>
      <c r="BG213" s="18">
        <v>0</v>
      </c>
      <c r="BH213" s="18">
        <f t="shared" si="153"/>
        <v>0</v>
      </c>
      <c r="BI213" s="18">
        <v>0</v>
      </c>
      <c r="BJ213" s="18">
        <f t="shared" si="154"/>
        <v>0</v>
      </c>
      <c r="BK213" s="18">
        <v>0</v>
      </c>
      <c r="BL213" s="18">
        <f t="shared" si="155"/>
        <v>0</v>
      </c>
      <c r="BM213" s="18">
        <v>0</v>
      </c>
      <c r="BN213" s="18">
        <f t="shared" si="156"/>
        <v>0</v>
      </c>
      <c r="BO213" s="18">
        <v>0</v>
      </c>
      <c r="BP213" s="18">
        <f t="shared" si="157"/>
        <v>0</v>
      </c>
      <c r="BQ213" s="18">
        <v>0</v>
      </c>
      <c r="BR213" s="18">
        <f t="shared" si="158"/>
        <v>0</v>
      </c>
      <c r="BS213" s="18">
        <v>0</v>
      </c>
      <c r="BT213" s="18">
        <f t="shared" si="159"/>
        <v>0</v>
      </c>
      <c r="BU213" s="18">
        <v>0</v>
      </c>
      <c r="BV213" s="18">
        <f t="shared" si="160"/>
        <v>0</v>
      </c>
      <c r="BW213" s="18">
        <v>0</v>
      </c>
      <c r="BX213" s="18">
        <f t="shared" si="161"/>
        <v>0</v>
      </c>
      <c r="BY213" s="18">
        <v>0</v>
      </c>
      <c r="BZ213" s="18">
        <f t="shared" si="162"/>
        <v>0</v>
      </c>
      <c r="CA213" s="18">
        <v>0</v>
      </c>
      <c r="CB213" s="18">
        <f t="shared" si="163"/>
        <v>0</v>
      </c>
      <c r="CC213" s="18">
        <v>39</v>
      </c>
      <c r="CD213" s="18">
        <f t="shared" si="164"/>
        <v>8234733</v>
      </c>
      <c r="CE213" s="17">
        <f t="shared" si="165"/>
        <v>46</v>
      </c>
      <c r="CF213" s="17">
        <f t="shared" si="165"/>
        <v>9712762</v>
      </c>
      <c r="CG213" s="17">
        <f t="shared" si="166"/>
        <v>738</v>
      </c>
      <c r="CH213" s="28">
        <f t="shared" si="166"/>
        <v>126982734</v>
      </c>
    </row>
    <row r="214" spans="1:86" ht="51" x14ac:dyDescent="0.2">
      <c r="A214" s="66"/>
      <c r="B214" s="66"/>
      <c r="C214" s="66"/>
      <c r="D214" s="20" t="s">
        <v>148</v>
      </c>
      <c r="E214" s="21" t="s">
        <v>141</v>
      </c>
      <c r="F214" s="32">
        <f t="shared" si="167"/>
        <v>205901</v>
      </c>
      <c r="G214" s="32">
        <f t="shared" si="167"/>
        <v>252943</v>
      </c>
      <c r="H214" s="32">
        <f t="shared" si="167"/>
        <v>258050</v>
      </c>
      <c r="I214" s="16">
        <v>243</v>
      </c>
      <c r="J214" s="17">
        <f t="shared" si="129"/>
        <v>50033943</v>
      </c>
      <c r="K214" s="16">
        <v>0</v>
      </c>
      <c r="L214" s="17">
        <f t="shared" si="127"/>
        <v>0</v>
      </c>
      <c r="M214" s="16">
        <v>0</v>
      </c>
      <c r="N214" s="17">
        <f t="shared" si="130"/>
        <v>0</v>
      </c>
      <c r="O214" s="16">
        <v>0</v>
      </c>
      <c r="P214" s="17">
        <f t="shared" si="131"/>
        <v>0</v>
      </c>
      <c r="Q214" s="16">
        <v>0</v>
      </c>
      <c r="R214" s="17">
        <f t="shared" si="132"/>
        <v>0</v>
      </c>
      <c r="S214" s="16">
        <v>0</v>
      </c>
      <c r="T214" s="17">
        <f t="shared" si="133"/>
        <v>0</v>
      </c>
      <c r="U214" s="16">
        <f t="shared" si="134"/>
        <v>243</v>
      </c>
      <c r="V214" s="17">
        <f t="shared" si="134"/>
        <v>50033943</v>
      </c>
      <c r="W214" s="16">
        <v>0</v>
      </c>
      <c r="X214" s="17">
        <f t="shared" si="135"/>
        <v>0</v>
      </c>
      <c r="Y214" s="17">
        <v>0</v>
      </c>
      <c r="Z214" s="17">
        <f t="shared" si="136"/>
        <v>0</v>
      </c>
      <c r="AA214" s="17">
        <v>0</v>
      </c>
      <c r="AB214" s="17">
        <f t="shared" si="137"/>
        <v>0</v>
      </c>
      <c r="AC214" s="17">
        <v>0</v>
      </c>
      <c r="AD214" s="17">
        <f t="shared" si="138"/>
        <v>0</v>
      </c>
      <c r="AE214" s="17">
        <v>0</v>
      </c>
      <c r="AF214" s="17">
        <f t="shared" si="139"/>
        <v>0</v>
      </c>
      <c r="AG214" s="17">
        <v>0</v>
      </c>
      <c r="AH214" s="17">
        <f t="shared" si="140"/>
        <v>0</v>
      </c>
      <c r="AI214" s="17">
        <v>0</v>
      </c>
      <c r="AJ214" s="17">
        <f t="shared" si="141"/>
        <v>0</v>
      </c>
      <c r="AK214" s="17">
        <v>3</v>
      </c>
      <c r="AL214" s="17">
        <f t="shared" si="142"/>
        <v>758829</v>
      </c>
      <c r="AM214" s="17">
        <v>0</v>
      </c>
      <c r="AN214" s="17">
        <f t="shared" si="143"/>
        <v>0</v>
      </c>
      <c r="AO214" s="17">
        <v>0</v>
      </c>
      <c r="AP214" s="17">
        <f t="shared" si="144"/>
        <v>0</v>
      </c>
      <c r="AQ214" s="17">
        <v>0</v>
      </c>
      <c r="AR214" s="17">
        <f t="shared" si="145"/>
        <v>0</v>
      </c>
      <c r="AS214" s="17">
        <v>0</v>
      </c>
      <c r="AT214" s="17">
        <f t="shared" si="146"/>
        <v>0</v>
      </c>
      <c r="AU214" s="17">
        <f t="shared" si="147"/>
        <v>3</v>
      </c>
      <c r="AV214" s="17">
        <f t="shared" si="147"/>
        <v>758829</v>
      </c>
      <c r="AW214" s="18">
        <v>0</v>
      </c>
      <c r="AX214" s="18">
        <f t="shared" si="148"/>
        <v>0</v>
      </c>
      <c r="AY214" s="18">
        <v>0</v>
      </c>
      <c r="AZ214" s="18">
        <f t="shared" si="149"/>
        <v>0</v>
      </c>
      <c r="BA214" s="18">
        <v>0</v>
      </c>
      <c r="BB214" s="18">
        <f t="shared" si="150"/>
        <v>0</v>
      </c>
      <c r="BC214" s="18">
        <v>0</v>
      </c>
      <c r="BD214" s="18">
        <f t="shared" si="151"/>
        <v>0</v>
      </c>
      <c r="BE214" s="18">
        <v>0</v>
      </c>
      <c r="BF214" s="18">
        <f t="shared" si="152"/>
        <v>0</v>
      </c>
      <c r="BG214" s="18">
        <v>0</v>
      </c>
      <c r="BH214" s="18">
        <f t="shared" si="153"/>
        <v>0</v>
      </c>
      <c r="BI214" s="18">
        <v>0</v>
      </c>
      <c r="BJ214" s="18">
        <f t="shared" si="154"/>
        <v>0</v>
      </c>
      <c r="BK214" s="18">
        <v>0</v>
      </c>
      <c r="BL214" s="18">
        <f t="shared" si="155"/>
        <v>0</v>
      </c>
      <c r="BM214" s="18">
        <v>0</v>
      </c>
      <c r="BN214" s="18">
        <f t="shared" si="156"/>
        <v>0</v>
      </c>
      <c r="BO214" s="18">
        <v>0</v>
      </c>
      <c r="BP214" s="18">
        <f t="shared" si="157"/>
        <v>0</v>
      </c>
      <c r="BQ214" s="18">
        <v>0</v>
      </c>
      <c r="BR214" s="18">
        <f t="shared" si="158"/>
        <v>0</v>
      </c>
      <c r="BS214" s="18">
        <v>0</v>
      </c>
      <c r="BT214" s="18">
        <f t="shared" si="159"/>
        <v>0</v>
      </c>
      <c r="BU214" s="18">
        <v>0</v>
      </c>
      <c r="BV214" s="18">
        <f t="shared" si="160"/>
        <v>0</v>
      </c>
      <c r="BW214" s="18">
        <v>0</v>
      </c>
      <c r="BX214" s="18">
        <f t="shared" si="161"/>
        <v>0</v>
      </c>
      <c r="BY214" s="18">
        <v>0</v>
      </c>
      <c r="BZ214" s="18">
        <f t="shared" si="162"/>
        <v>0</v>
      </c>
      <c r="CA214" s="18">
        <v>0</v>
      </c>
      <c r="CB214" s="18">
        <f t="shared" si="163"/>
        <v>0</v>
      </c>
      <c r="CC214" s="18">
        <v>0</v>
      </c>
      <c r="CD214" s="18">
        <f t="shared" si="164"/>
        <v>0</v>
      </c>
      <c r="CE214" s="17">
        <f t="shared" si="165"/>
        <v>0</v>
      </c>
      <c r="CF214" s="17">
        <f t="shared" si="165"/>
        <v>0</v>
      </c>
      <c r="CG214" s="17">
        <f t="shared" si="166"/>
        <v>246</v>
      </c>
      <c r="CH214" s="28">
        <f t="shared" si="166"/>
        <v>50792772</v>
      </c>
    </row>
    <row r="215" spans="1:86" x14ac:dyDescent="0.2">
      <c r="A215" s="66"/>
      <c r="B215" s="66"/>
      <c r="C215" s="66"/>
      <c r="D215" s="20" t="s">
        <v>149</v>
      </c>
      <c r="E215" s="21" t="s">
        <v>141</v>
      </c>
      <c r="F215" s="32">
        <f t="shared" si="167"/>
        <v>318172</v>
      </c>
      <c r="G215" s="32">
        <f t="shared" si="167"/>
        <v>393639</v>
      </c>
      <c r="H215" s="32">
        <f t="shared" si="167"/>
        <v>398654</v>
      </c>
      <c r="I215" s="16">
        <v>19</v>
      </c>
      <c r="J215" s="17">
        <f t="shared" si="129"/>
        <v>6045268</v>
      </c>
      <c r="K215" s="16">
        <v>0</v>
      </c>
      <c r="L215" s="17">
        <f t="shared" si="127"/>
        <v>0</v>
      </c>
      <c r="M215" s="16">
        <v>0</v>
      </c>
      <c r="N215" s="17">
        <f t="shared" si="130"/>
        <v>0</v>
      </c>
      <c r="O215" s="16">
        <v>0</v>
      </c>
      <c r="P215" s="17">
        <f t="shared" si="131"/>
        <v>0</v>
      </c>
      <c r="Q215" s="16">
        <v>1</v>
      </c>
      <c r="R215" s="17">
        <f t="shared" si="132"/>
        <v>318172</v>
      </c>
      <c r="S215" s="16">
        <v>0</v>
      </c>
      <c r="T215" s="17">
        <f t="shared" si="133"/>
        <v>0</v>
      </c>
      <c r="U215" s="16">
        <f t="shared" si="134"/>
        <v>20</v>
      </c>
      <c r="V215" s="17">
        <f t="shared" si="134"/>
        <v>6363440</v>
      </c>
      <c r="W215" s="16">
        <v>0</v>
      </c>
      <c r="X215" s="17">
        <f t="shared" si="135"/>
        <v>0</v>
      </c>
      <c r="Y215" s="17">
        <v>0</v>
      </c>
      <c r="Z215" s="17">
        <f t="shared" si="136"/>
        <v>0</v>
      </c>
      <c r="AA215" s="17">
        <v>0</v>
      </c>
      <c r="AB215" s="17">
        <f t="shared" si="137"/>
        <v>0</v>
      </c>
      <c r="AC215" s="17">
        <v>0</v>
      </c>
      <c r="AD215" s="17">
        <f t="shared" si="138"/>
        <v>0</v>
      </c>
      <c r="AE215" s="17">
        <v>0</v>
      </c>
      <c r="AF215" s="17">
        <f t="shared" si="139"/>
        <v>0</v>
      </c>
      <c r="AG215" s="17">
        <v>0</v>
      </c>
      <c r="AH215" s="17">
        <f t="shared" si="140"/>
        <v>0</v>
      </c>
      <c r="AI215" s="17">
        <v>0</v>
      </c>
      <c r="AJ215" s="17">
        <f t="shared" si="141"/>
        <v>0</v>
      </c>
      <c r="AK215" s="17">
        <v>1</v>
      </c>
      <c r="AL215" s="17">
        <f t="shared" si="142"/>
        <v>393639</v>
      </c>
      <c r="AM215" s="17">
        <v>0</v>
      </c>
      <c r="AN215" s="17">
        <f t="shared" si="143"/>
        <v>0</v>
      </c>
      <c r="AO215" s="17">
        <v>0</v>
      </c>
      <c r="AP215" s="17">
        <f t="shared" si="144"/>
        <v>0</v>
      </c>
      <c r="AQ215" s="17">
        <v>0</v>
      </c>
      <c r="AR215" s="17">
        <f t="shared" si="145"/>
        <v>0</v>
      </c>
      <c r="AS215" s="17">
        <v>0</v>
      </c>
      <c r="AT215" s="17">
        <f t="shared" si="146"/>
        <v>0</v>
      </c>
      <c r="AU215" s="17">
        <f t="shared" si="147"/>
        <v>1</v>
      </c>
      <c r="AV215" s="17">
        <f t="shared" si="147"/>
        <v>393639</v>
      </c>
      <c r="AW215" s="18">
        <v>0</v>
      </c>
      <c r="AX215" s="18">
        <f t="shared" si="148"/>
        <v>0</v>
      </c>
      <c r="AY215" s="18">
        <v>0</v>
      </c>
      <c r="AZ215" s="18">
        <f t="shared" si="149"/>
        <v>0</v>
      </c>
      <c r="BA215" s="18">
        <v>0</v>
      </c>
      <c r="BB215" s="18">
        <f t="shared" si="150"/>
        <v>0</v>
      </c>
      <c r="BC215" s="18">
        <v>0</v>
      </c>
      <c r="BD215" s="18">
        <f t="shared" si="151"/>
        <v>0</v>
      </c>
      <c r="BE215" s="18">
        <v>0</v>
      </c>
      <c r="BF215" s="18">
        <f t="shared" si="152"/>
        <v>0</v>
      </c>
      <c r="BG215" s="18">
        <v>0</v>
      </c>
      <c r="BH215" s="18">
        <f t="shared" si="153"/>
        <v>0</v>
      </c>
      <c r="BI215" s="18">
        <v>0</v>
      </c>
      <c r="BJ215" s="18">
        <f t="shared" si="154"/>
        <v>0</v>
      </c>
      <c r="BK215" s="18">
        <v>0</v>
      </c>
      <c r="BL215" s="18">
        <f t="shared" si="155"/>
        <v>0</v>
      </c>
      <c r="BM215" s="18">
        <v>0</v>
      </c>
      <c r="BN215" s="18">
        <f t="shared" si="156"/>
        <v>0</v>
      </c>
      <c r="BO215" s="18">
        <v>0</v>
      </c>
      <c r="BP215" s="18">
        <f t="shared" si="157"/>
        <v>0</v>
      </c>
      <c r="BQ215" s="18">
        <v>0</v>
      </c>
      <c r="BR215" s="18">
        <f t="shared" si="158"/>
        <v>0</v>
      </c>
      <c r="BS215" s="18">
        <v>0</v>
      </c>
      <c r="BT215" s="18">
        <f t="shared" si="159"/>
        <v>0</v>
      </c>
      <c r="BU215" s="18">
        <v>0</v>
      </c>
      <c r="BV215" s="18">
        <f t="shared" si="160"/>
        <v>0</v>
      </c>
      <c r="BW215" s="18">
        <v>0</v>
      </c>
      <c r="BX215" s="18">
        <f t="shared" si="161"/>
        <v>0</v>
      </c>
      <c r="BY215" s="18">
        <v>0</v>
      </c>
      <c r="BZ215" s="18">
        <f t="shared" si="162"/>
        <v>0</v>
      </c>
      <c r="CA215" s="18">
        <v>0</v>
      </c>
      <c r="CB215" s="18">
        <f t="shared" si="163"/>
        <v>0</v>
      </c>
      <c r="CC215" s="18">
        <v>0</v>
      </c>
      <c r="CD215" s="18">
        <f t="shared" si="164"/>
        <v>0</v>
      </c>
      <c r="CE215" s="17">
        <f t="shared" si="165"/>
        <v>0</v>
      </c>
      <c r="CF215" s="17">
        <f t="shared" si="165"/>
        <v>0</v>
      </c>
      <c r="CG215" s="17">
        <f t="shared" si="166"/>
        <v>21</v>
      </c>
      <c r="CH215" s="28">
        <f t="shared" si="166"/>
        <v>6757079</v>
      </c>
    </row>
    <row r="216" spans="1:86" x14ac:dyDescent="0.2">
      <c r="A216" s="66"/>
      <c r="B216" s="66"/>
      <c r="C216" s="66"/>
      <c r="D216" s="20" t="s">
        <v>150</v>
      </c>
      <c r="E216" s="21" t="s">
        <v>141</v>
      </c>
      <c r="F216" s="32">
        <f t="shared" si="167"/>
        <v>138648</v>
      </c>
      <c r="G216" s="32">
        <f t="shared" si="167"/>
        <v>164792</v>
      </c>
      <c r="H216" s="32">
        <f t="shared" si="167"/>
        <v>219455</v>
      </c>
      <c r="I216" s="16">
        <v>77</v>
      </c>
      <c r="J216" s="17">
        <f t="shared" si="129"/>
        <v>10675896</v>
      </c>
      <c r="K216" s="16">
        <v>0</v>
      </c>
      <c r="L216" s="17">
        <f t="shared" si="127"/>
        <v>0</v>
      </c>
      <c r="M216" s="16">
        <v>0</v>
      </c>
      <c r="N216" s="17">
        <f t="shared" si="130"/>
        <v>0</v>
      </c>
      <c r="O216" s="16">
        <v>0</v>
      </c>
      <c r="P216" s="17">
        <f t="shared" si="131"/>
        <v>0</v>
      </c>
      <c r="Q216" s="16">
        <v>5</v>
      </c>
      <c r="R216" s="17">
        <f t="shared" si="132"/>
        <v>693240</v>
      </c>
      <c r="S216" s="16">
        <v>0</v>
      </c>
      <c r="T216" s="17">
        <f t="shared" si="133"/>
        <v>0</v>
      </c>
      <c r="U216" s="16">
        <f t="shared" si="134"/>
        <v>82</v>
      </c>
      <c r="V216" s="17">
        <f t="shared" si="134"/>
        <v>11369136</v>
      </c>
      <c r="W216" s="16">
        <v>0</v>
      </c>
      <c r="X216" s="17">
        <f t="shared" si="135"/>
        <v>0</v>
      </c>
      <c r="Y216" s="17">
        <v>0</v>
      </c>
      <c r="Z216" s="17">
        <f t="shared" si="136"/>
        <v>0</v>
      </c>
      <c r="AA216" s="17">
        <v>0</v>
      </c>
      <c r="AB216" s="17">
        <f t="shared" si="137"/>
        <v>0</v>
      </c>
      <c r="AC216" s="17">
        <v>0</v>
      </c>
      <c r="AD216" s="17">
        <f t="shared" si="138"/>
        <v>0</v>
      </c>
      <c r="AE216" s="17">
        <v>0</v>
      </c>
      <c r="AF216" s="17">
        <f t="shared" si="139"/>
        <v>0</v>
      </c>
      <c r="AG216" s="17">
        <v>0</v>
      </c>
      <c r="AH216" s="17">
        <f t="shared" si="140"/>
        <v>0</v>
      </c>
      <c r="AI216" s="17">
        <v>0</v>
      </c>
      <c r="AJ216" s="17">
        <f t="shared" si="141"/>
        <v>0</v>
      </c>
      <c r="AK216" s="17">
        <v>0</v>
      </c>
      <c r="AL216" s="17">
        <f t="shared" si="142"/>
        <v>0</v>
      </c>
      <c r="AM216" s="17">
        <v>0</v>
      </c>
      <c r="AN216" s="17">
        <f t="shared" si="143"/>
        <v>0</v>
      </c>
      <c r="AO216" s="17">
        <v>0</v>
      </c>
      <c r="AP216" s="17">
        <f t="shared" si="144"/>
        <v>0</v>
      </c>
      <c r="AQ216" s="17">
        <v>0</v>
      </c>
      <c r="AR216" s="17">
        <f t="shared" si="145"/>
        <v>0</v>
      </c>
      <c r="AS216" s="17">
        <v>0</v>
      </c>
      <c r="AT216" s="17">
        <f t="shared" si="146"/>
        <v>0</v>
      </c>
      <c r="AU216" s="17">
        <f t="shared" si="147"/>
        <v>0</v>
      </c>
      <c r="AV216" s="17">
        <f t="shared" si="147"/>
        <v>0</v>
      </c>
      <c r="AW216" s="18">
        <v>0</v>
      </c>
      <c r="AX216" s="18">
        <f t="shared" si="148"/>
        <v>0</v>
      </c>
      <c r="AY216" s="18">
        <v>0</v>
      </c>
      <c r="AZ216" s="18">
        <f t="shared" si="149"/>
        <v>0</v>
      </c>
      <c r="BA216" s="18">
        <v>0</v>
      </c>
      <c r="BB216" s="18">
        <f t="shared" si="150"/>
        <v>0</v>
      </c>
      <c r="BC216" s="18">
        <v>0</v>
      </c>
      <c r="BD216" s="18">
        <f t="shared" si="151"/>
        <v>0</v>
      </c>
      <c r="BE216" s="18">
        <v>0</v>
      </c>
      <c r="BF216" s="18">
        <f t="shared" si="152"/>
        <v>0</v>
      </c>
      <c r="BG216" s="18">
        <v>0</v>
      </c>
      <c r="BH216" s="18">
        <f t="shared" si="153"/>
        <v>0</v>
      </c>
      <c r="BI216" s="18">
        <v>0</v>
      </c>
      <c r="BJ216" s="18">
        <f t="shared" si="154"/>
        <v>0</v>
      </c>
      <c r="BK216" s="18">
        <v>0</v>
      </c>
      <c r="BL216" s="18">
        <f t="shared" si="155"/>
        <v>0</v>
      </c>
      <c r="BM216" s="18">
        <v>0</v>
      </c>
      <c r="BN216" s="18">
        <f t="shared" si="156"/>
        <v>0</v>
      </c>
      <c r="BO216" s="18">
        <v>0</v>
      </c>
      <c r="BP216" s="18">
        <f t="shared" si="157"/>
        <v>0</v>
      </c>
      <c r="BQ216" s="18">
        <v>0</v>
      </c>
      <c r="BR216" s="18">
        <f t="shared" si="158"/>
        <v>0</v>
      </c>
      <c r="BS216" s="18">
        <v>0</v>
      </c>
      <c r="BT216" s="18">
        <f t="shared" si="159"/>
        <v>0</v>
      </c>
      <c r="BU216" s="18">
        <v>0</v>
      </c>
      <c r="BV216" s="18">
        <f t="shared" si="160"/>
        <v>0</v>
      </c>
      <c r="BW216" s="18">
        <v>0</v>
      </c>
      <c r="BX216" s="18">
        <f t="shared" si="161"/>
        <v>0</v>
      </c>
      <c r="BY216" s="18">
        <v>0</v>
      </c>
      <c r="BZ216" s="18">
        <f t="shared" si="162"/>
        <v>0</v>
      </c>
      <c r="CA216" s="18">
        <v>0</v>
      </c>
      <c r="CB216" s="18">
        <f t="shared" si="163"/>
        <v>0</v>
      </c>
      <c r="CC216" s="18">
        <v>0</v>
      </c>
      <c r="CD216" s="18">
        <f t="shared" si="164"/>
        <v>0</v>
      </c>
      <c r="CE216" s="17">
        <f t="shared" si="165"/>
        <v>0</v>
      </c>
      <c r="CF216" s="17">
        <f t="shared" si="165"/>
        <v>0</v>
      </c>
      <c r="CG216" s="17">
        <f t="shared" si="166"/>
        <v>82</v>
      </c>
      <c r="CH216" s="28">
        <f t="shared" si="166"/>
        <v>11369136</v>
      </c>
    </row>
    <row r="217" spans="1:86" x14ac:dyDescent="0.2">
      <c r="A217" s="66"/>
      <c r="B217" s="66"/>
      <c r="C217" s="66"/>
      <c r="D217" s="22" t="s">
        <v>152</v>
      </c>
      <c r="E217" s="21" t="s">
        <v>141</v>
      </c>
      <c r="F217" s="32">
        <f>F197</f>
        <v>66640</v>
      </c>
      <c r="G217" s="32">
        <f>G197</f>
        <v>78879</v>
      </c>
      <c r="H217" s="32">
        <f>H197</f>
        <v>105048</v>
      </c>
      <c r="I217" s="16">
        <v>8371</v>
      </c>
      <c r="J217" s="17">
        <f t="shared" si="129"/>
        <v>557843440</v>
      </c>
      <c r="K217" s="16">
        <v>83</v>
      </c>
      <c r="L217" s="17">
        <f t="shared" si="127"/>
        <v>5531120</v>
      </c>
      <c r="M217" s="16">
        <v>0</v>
      </c>
      <c r="N217" s="17">
        <f t="shared" si="130"/>
        <v>0</v>
      </c>
      <c r="O217" s="16">
        <v>0</v>
      </c>
      <c r="P217" s="17">
        <f t="shared" si="131"/>
        <v>0</v>
      </c>
      <c r="Q217" s="16">
        <v>100</v>
      </c>
      <c r="R217" s="17">
        <f t="shared" si="132"/>
        <v>6664000</v>
      </c>
      <c r="S217" s="16">
        <v>0</v>
      </c>
      <c r="T217" s="17">
        <f t="shared" si="133"/>
        <v>0</v>
      </c>
      <c r="U217" s="16">
        <f t="shared" si="134"/>
        <v>8554</v>
      </c>
      <c r="V217" s="17">
        <f t="shared" si="134"/>
        <v>570038560</v>
      </c>
      <c r="W217" s="16">
        <v>0</v>
      </c>
      <c r="X217" s="17">
        <f t="shared" si="135"/>
        <v>0</v>
      </c>
      <c r="Y217" s="17">
        <v>0</v>
      </c>
      <c r="Z217" s="17">
        <f t="shared" si="136"/>
        <v>0</v>
      </c>
      <c r="AA217" s="17">
        <v>0</v>
      </c>
      <c r="AB217" s="17">
        <f t="shared" si="137"/>
        <v>0</v>
      </c>
      <c r="AC217" s="17">
        <v>0</v>
      </c>
      <c r="AD217" s="17">
        <f t="shared" si="138"/>
        <v>0</v>
      </c>
      <c r="AE217" s="17">
        <v>0</v>
      </c>
      <c r="AF217" s="17">
        <f t="shared" si="139"/>
        <v>0</v>
      </c>
      <c r="AG217" s="17">
        <v>0</v>
      </c>
      <c r="AH217" s="17">
        <f t="shared" si="140"/>
        <v>0</v>
      </c>
      <c r="AI217" s="17">
        <v>0</v>
      </c>
      <c r="AJ217" s="17">
        <f t="shared" si="141"/>
        <v>0</v>
      </c>
      <c r="AK217" s="17">
        <v>76</v>
      </c>
      <c r="AL217" s="17">
        <f t="shared" si="142"/>
        <v>5994804</v>
      </c>
      <c r="AM217" s="17">
        <v>0</v>
      </c>
      <c r="AN217" s="17">
        <f t="shared" si="143"/>
        <v>0</v>
      </c>
      <c r="AO217" s="17">
        <v>0</v>
      </c>
      <c r="AP217" s="17">
        <f t="shared" si="144"/>
        <v>0</v>
      </c>
      <c r="AQ217" s="17">
        <v>0</v>
      </c>
      <c r="AR217" s="17">
        <f t="shared" si="145"/>
        <v>0</v>
      </c>
      <c r="AS217" s="17">
        <v>0</v>
      </c>
      <c r="AT217" s="17">
        <f t="shared" si="146"/>
        <v>0</v>
      </c>
      <c r="AU217" s="17">
        <f t="shared" si="147"/>
        <v>76</v>
      </c>
      <c r="AV217" s="17">
        <f t="shared" si="147"/>
        <v>5994804</v>
      </c>
      <c r="AW217" s="18">
        <v>2</v>
      </c>
      <c r="AX217" s="18">
        <f t="shared" si="148"/>
        <v>210096</v>
      </c>
      <c r="AY217" s="18">
        <v>0</v>
      </c>
      <c r="AZ217" s="18">
        <f t="shared" si="149"/>
        <v>0</v>
      </c>
      <c r="BA217" s="18">
        <v>0</v>
      </c>
      <c r="BB217" s="18">
        <f t="shared" si="150"/>
        <v>0</v>
      </c>
      <c r="BC217" s="18">
        <v>0</v>
      </c>
      <c r="BD217" s="18">
        <f t="shared" si="151"/>
        <v>0</v>
      </c>
      <c r="BE217" s="18">
        <v>0</v>
      </c>
      <c r="BF217" s="18">
        <f t="shared" si="152"/>
        <v>0</v>
      </c>
      <c r="BG217" s="18">
        <v>0</v>
      </c>
      <c r="BH217" s="18">
        <f t="shared" si="153"/>
        <v>0</v>
      </c>
      <c r="BI217" s="18">
        <v>0</v>
      </c>
      <c r="BJ217" s="18">
        <f t="shared" si="154"/>
        <v>0</v>
      </c>
      <c r="BK217" s="18">
        <v>0</v>
      </c>
      <c r="BL217" s="18">
        <f t="shared" si="155"/>
        <v>0</v>
      </c>
      <c r="BM217" s="18">
        <v>0</v>
      </c>
      <c r="BN217" s="18">
        <f t="shared" si="156"/>
        <v>0</v>
      </c>
      <c r="BO217" s="18">
        <v>0</v>
      </c>
      <c r="BP217" s="18">
        <f t="shared" si="157"/>
        <v>0</v>
      </c>
      <c r="BQ217" s="18">
        <v>0</v>
      </c>
      <c r="BR217" s="18">
        <f t="shared" si="158"/>
        <v>0</v>
      </c>
      <c r="BS217" s="18">
        <v>0</v>
      </c>
      <c r="BT217" s="18">
        <f t="shared" si="159"/>
        <v>0</v>
      </c>
      <c r="BU217" s="18">
        <v>0</v>
      </c>
      <c r="BV217" s="18">
        <f t="shared" si="160"/>
        <v>0</v>
      </c>
      <c r="BW217" s="18">
        <v>0</v>
      </c>
      <c r="BX217" s="18">
        <f t="shared" si="161"/>
        <v>0</v>
      </c>
      <c r="BY217" s="18">
        <v>0</v>
      </c>
      <c r="BZ217" s="18">
        <f t="shared" si="162"/>
        <v>0</v>
      </c>
      <c r="CA217" s="18">
        <v>0</v>
      </c>
      <c r="CB217" s="18">
        <f t="shared" si="163"/>
        <v>0</v>
      </c>
      <c r="CC217" s="18">
        <v>148</v>
      </c>
      <c r="CD217" s="18">
        <f t="shared" si="164"/>
        <v>15547104</v>
      </c>
      <c r="CE217" s="17">
        <f t="shared" si="165"/>
        <v>150</v>
      </c>
      <c r="CF217" s="17">
        <f t="shared" si="165"/>
        <v>15757200</v>
      </c>
      <c r="CG217" s="17">
        <f t="shared" si="166"/>
        <v>8780</v>
      </c>
      <c r="CH217" s="28">
        <f t="shared" si="166"/>
        <v>591790564</v>
      </c>
    </row>
    <row r="218" spans="1:86" x14ac:dyDescent="0.2">
      <c r="A218" s="66" t="s">
        <v>137</v>
      </c>
      <c r="B218" s="66" t="s">
        <v>156</v>
      </c>
      <c r="C218" s="67" t="s">
        <v>139</v>
      </c>
      <c r="D218" s="67"/>
      <c r="E218" s="19" t="s">
        <v>140</v>
      </c>
      <c r="F218" s="16"/>
      <c r="G218" s="16"/>
      <c r="H218" s="16"/>
      <c r="I218" s="16">
        <v>1</v>
      </c>
      <c r="J218" s="17">
        <f t="shared" si="129"/>
        <v>0</v>
      </c>
      <c r="K218" s="16">
        <v>0</v>
      </c>
      <c r="L218" s="17">
        <f t="shared" si="127"/>
        <v>0</v>
      </c>
      <c r="M218" s="16">
        <v>0</v>
      </c>
      <c r="N218" s="17">
        <f t="shared" si="130"/>
        <v>0</v>
      </c>
      <c r="O218" s="16">
        <v>0</v>
      </c>
      <c r="P218" s="17">
        <f t="shared" si="131"/>
        <v>0</v>
      </c>
      <c r="Q218" s="16">
        <v>0</v>
      </c>
      <c r="R218" s="17">
        <f t="shared" si="132"/>
        <v>0</v>
      </c>
      <c r="S218" s="16">
        <v>0</v>
      </c>
      <c r="T218" s="17">
        <f t="shared" si="133"/>
        <v>0</v>
      </c>
      <c r="U218" s="16">
        <f t="shared" si="134"/>
        <v>1</v>
      </c>
      <c r="V218" s="17">
        <f t="shared" si="134"/>
        <v>0</v>
      </c>
      <c r="W218" s="16">
        <v>0</v>
      </c>
      <c r="X218" s="17">
        <f t="shared" si="135"/>
        <v>0</v>
      </c>
      <c r="Y218" s="17">
        <v>0</v>
      </c>
      <c r="Z218" s="17">
        <f t="shared" si="136"/>
        <v>0</v>
      </c>
      <c r="AA218" s="17">
        <v>0</v>
      </c>
      <c r="AB218" s="17">
        <f t="shared" si="137"/>
        <v>0</v>
      </c>
      <c r="AC218" s="17">
        <v>0</v>
      </c>
      <c r="AD218" s="17">
        <f t="shared" si="138"/>
        <v>0</v>
      </c>
      <c r="AE218" s="17">
        <v>0</v>
      </c>
      <c r="AF218" s="17">
        <f t="shared" si="139"/>
        <v>0</v>
      </c>
      <c r="AG218" s="17">
        <v>1</v>
      </c>
      <c r="AH218" s="17">
        <f t="shared" si="140"/>
        <v>0</v>
      </c>
      <c r="AI218" s="17">
        <v>0</v>
      </c>
      <c r="AJ218" s="17">
        <f t="shared" si="141"/>
        <v>0</v>
      </c>
      <c r="AK218" s="17">
        <v>0</v>
      </c>
      <c r="AL218" s="17">
        <f t="shared" si="142"/>
        <v>0</v>
      </c>
      <c r="AM218" s="17">
        <v>0</v>
      </c>
      <c r="AN218" s="17">
        <f t="shared" si="143"/>
        <v>0</v>
      </c>
      <c r="AO218" s="17">
        <v>0</v>
      </c>
      <c r="AP218" s="17">
        <f t="shared" si="144"/>
        <v>0</v>
      </c>
      <c r="AQ218" s="17">
        <v>0</v>
      </c>
      <c r="AR218" s="17">
        <f t="shared" si="145"/>
        <v>0</v>
      </c>
      <c r="AS218" s="17">
        <v>0</v>
      </c>
      <c r="AT218" s="17">
        <f t="shared" si="146"/>
        <v>0</v>
      </c>
      <c r="AU218" s="17">
        <f t="shared" si="147"/>
        <v>1</v>
      </c>
      <c r="AV218" s="17">
        <f t="shared" si="147"/>
        <v>0</v>
      </c>
      <c r="AW218" s="18">
        <v>1</v>
      </c>
      <c r="AX218" s="18">
        <f t="shared" si="148"/>
        <v>0</v>
      </c>
      <c r="AY218" s="18">
        <v>0</v>
      </c>
      <c r="AZ218" s="18">
        <f t="shared" si="149"/>
        <v>0</v>
      </c>
      <c r="BA218" s="18">
        <v>1</v>
      </c>
      <c r="BB218" s="18">
        <f t="shared" si="150"/>
        <v>0</v>
      </c>
      <c r="BC218" s="18">
        <v>0</v>
      </c>
      <c r="BD218" s="18">
        <f t="shared" si="151"/>
        <v>0</v>
      </c>
      <c r="BE218" s="18">
        <v>0</v>
      </c>
      <c r="BF218" s="18">
        <f t="shared" si="152"/>
        <v>0</v>
      </c>
      <c r="BG218" s="18">
        <v>0</v>
      </c>
      <c r="BH218" s="18">
        <f t="shared" si="153"/>
        <v>0</v>
      </c>
      <c r="BI218" s="18">
        <v>0</v>
      </c>
      <c r="BJ218" s="18">
        <f t="shared" si="154"/>
        <v>0</v>
      </c>
      <c r="BK218" s="18">
        <v>0</v>
      </c>
      <c r="BL218" s="18">
        <f t="shared" si="155"/>
        <v>0</v>
      </c>
      <c r="BM218" s="18">
        <v>0</v>
      </c>
      <c r="BN218" s="18">
        <f t="shared" si="156"/>
        <v>0</v>
      </c>
      <c r="BO218" s="18">
        <v>0</v>
      </c>
      <c r="BP218" s="18">
        <f t="shared" si="157"/>
        <v>0</v>
      </c>
      <c r="BQ218" s="18">
        <v>0</v>
      </c>
      <c r="BR218" s="18">
        <f t="shared" si="158"/>
        <v>0</v>
      </c>
      <c r="BS218" s="18">
        <v>0</v>
      </c>
      <c r="BT218" s="18">
        <f t="shared" si="159"/>
        <v>0</v>
      </c>
      <c r="BU218" s="18">
        <v>0</v>
      </c>
      <c r="BV218" s="18">
        <f t="shared" si="160"/>
        <v>0</v>
      </c>
      <c r="BW218" s="18">
        <v>0</v>
      </c>
      <c r="BX218" s="18">
        <f t="shared" si="161"/>
        <v>0</v>
      </c>
      <c r="BY218" s="18">
        <v>0</v>
      </c>
      <c r="BZ218" s="18">
        <f t="shared" si="162"/>
        <v>0</v>
      </c>
      <c r="CA218" s="18">
        <v>0</v>
      </c>
      <c r="CB218" s="18">
        <f t="shared" si="163"/>
        <v>0</v>
      </c>
      <c r="CC218" s="18">
        <v>0</v>
      </c>
      <c r="CD218" s="18">
        <f t="shared" si="164"/>
        <v>0</v>
      </c>
      <c r="CE218" s="17">
        <f t="shared" si="165"/>
        <v>2</v>
      </c>
      <c r="CF218" s="17">
        <f t="shared" si="165"/>
        <v>0</v>
      </c>
      <c r="CG218" s="17">
        <f t="shared" si="166"/>
        <v>4</v>
      </c>
      <c r="CH218" s="28">
        <f t="shared" si="166"/>
        <v>0</v>
      </c>
    </row>
    <row r="219" spans="1:86" x14ac:dyDescent="0.2">
      <c r="A219" s="66"/>
      <c r="B219" s="66"/>
      <c r="C219" s="67"/>
      <c r="D219" s="67"/>
      <c r="E219" s="19" t="s">
        <v>141</v>
      </c>
      <c r="F219" s="32">
        <v>82235</v>
      </c>
      <c r="G219" s="32">
        <v>95652</v>
      </c>
      <c r="H219" s="32">
        <v>126827</v>
      </c>
      <c r="I219" s="16">
        <v>17</v>
      </c>
      <c r="J219" s="17">
        <f t="shared" si="129"/>
        <v>1397995</v>
      </c>
      <c r="K219" s="16">
        <v>0</v>
      </c>
      <c r="L219" s="17">
        <f t="shared" si="127"/>
        <v>0</v>
      </c>
      <c r="M219" s="16">
        <v>0</v>
      </c>
      <c r="N219" s="17">
        <f t="shared" si="130"/>
        <v>0</v>
      </c>
      <c r="O219" s="16">
        <v>0</v>
      </c>
      <c r="P219" s="17">
        <f t="shared" si="131"/>
        <v>0</v>
      </c>
      <c r="Q219" s="16">
        <v>0</v>
      </c>
      <c r="R219" s="17">
        <f t="shared" si="132"/>
        <v>0</v>
      </c>
      <c r="S219" s="16">
        <v>0</v>
      </c>
      <c r="T219" s="17">
        <f t="shared" si="133"/>
        <v>0</v>
      </c>
      <c r="U219" s="16">
        <f t="shared" si="134"/>
        <v>17</v>
      </c>
      <c r="V219" s="17">
        <f t="shared" si="134"/>
        <v>1397995</v>
      </c>
      <c r="W219" s="16">
        <v>0</v>
      </c>
      <c r="X219" s="17">
        <f t="shared" si="135"/>
        <v>0</v>
      </c>
      <c r="Y219" s="17">
        <v>0</v>
      </c>
      <c r="Z219" s="17">
        <f t="shared" si="136"/>
        <v>0</v>
      </c>
      <c r="AA219" s="17">
        <v>0</v>
      </c>
      <c r="AB219" s="17">
        <f t="shared" si="137"/>
        <v>0</v>
      </c>
      <c r="AC219" s="17">
        <v>0</v>
      </c>
      <c r="AD219" s="17">
        <f t="shared" si="138"/>
        <v>0</v>
      </c>
      <c r="AE219" s="17">
        <v>0</v>
      </c>
      <c r="AF219" s="17">
        <f t="shared" si="139"/>
        <v>0</v>
      </c>
      <c r="AG219" s="17">
        <v>20</v>
      </c>
      <c r="AH219" s="17">
        <f t="shared" si="140"/>
        <v>1913040</v>
      </c>
      <c r="AI219" s="17">
        <v>0</v>
      </c>
      <c r="AJ219" s="17">
        <f t="shared" si="141"/>
        <v>0</v>
      </c>
      <c r="AK219" s="17">
        <v>0</v>
      </c>
      <c r="AL219" s="17">
        <f t="shared" si="142"/>
        <v>0</v>
      </c>
      <c r="AM219" s="17">
        <v>0</v>
      </c>
      <c r="AN219" s="17">
        <f t="shared" si="143"/>
        <v>0</v>
      </c>
      <c r="AO219" s="17">
        <v>0</v>
      </c>
      <c r="AP219" s="17">
        <f t="shared" si="144"/>
        <v>0</v>
      </c>
      <c r="AQ219" s="17">
        <v>0</v>
      </c>
      <c r="AR219" s="17">
        <f t="shared" si="145"/>
        <v>0</v>
      </c>
      <c r="AS219" s="17">
        <v>0</v>
      </c>
      <c r="AT219" s="17">
        <f t="shared" si="146"/>
        <v>0</v>
      </c>
      <c r="AU219" s="17">
        <f t="shared" si="147"/>
        <v>20</v>
      </c>
      <c r="AV219" s="17">
        <f t="shared" si="147"/>
        <v>1913040</v>
      </c>
      <c r="AW219" s="18">
        <v>5</v>
      </c>
      <c r="AX219" s="18">
        <f t="shared" si="148"/>
        <v>634135</v>
      </c>
      <c r="AY219" s="18">
        <v>0</v>
      </c>
      <c r="AZ219" s="18">
        <f t="shared" si="149"/>
        <v>0</v>
      </c>
      <c r="BA219" s="18">
        <v>18</v>
      </c>
      <c r="BB219" s="18">
        <f t="shared" si="150"/>
        <v>2282886</v>
      </c>
      <c r="BC219" s="18">
        <v>0</v>
      </c>
      <c r="BD219" s="18">
        <f t="shared" si="151"/>
        <v>0</v>
      </c>
      <c r="BE219" s="18">
        <v>0</v>
      </c>
      <c r="BF219" s="18">
        <f t="shared" si="152"/>
        <v>0</v>
      </c>
      <c r="BG219" s="18">
        <v>0</v>
      </c>
      <c r="BH219" s="18">
        <f t="shared" si="153"/>
        <v>0</v>
      </c>
      <c r="BI219" s="18">
        <v>0</v>
      </c>
      <c r="BJ219" s="18">
        <f t="shared" si="154"/>
        <v>0</v>
      </c>
      <c r="BK219" s="18">
        <v>0</v>
      </c>
      <c r="BL219" s="18">
        <f t="shared" si="155"/>
        <v>0</v>
      </c>
      <c r="BM219" s="18">
        <v>0</v>
      </c>
      <c r="BN219" s="18">
        <f t="shared" si="156"/>
        <v>0</v>
      </c>
      <c r="BO219" s="18">
        <v>0</v>
      </c>
      <c r="BP219" s="18">
        <f t="shared" si="157"/>
        <v>0</v>
      </c>
      <c r="BQ219" s="18">
        <v>0</v>
      </c>
      <c r="BR219" s="18">
        <f t="shared" si="158"/>
        <v>0</v>
      </c>
      <c r="BS219" s="18">
        <v>0</v>
      </c>
      <c r="BT219" s="18">
        <f t="shared" si="159"/>
        <v>0</v>
      </c>
      <c r="BU219" s="18">
        <v>0</v>
      </c>
      <c r="BV219" s="18">
        <f t="shared" si="160"/>
        <v>0</v>
      </c>
      <c r="BW219" s="18">
        <v>0</v>
      </c>
      <c r="BX219" s="18">
        <f t="shared" si="161"/>
        <v>0</v>
      </c>
      <c r="BY219" s="18">
        <v>0</v>
      </c>
      <c r="BZ219" s="18">
        <f t="shared" si="162"/>
        <v>0</v>
      </c>
      <c r="CA219" s="18">
        <v>0</v>
      </c>
      <c r="CB219" s="18">
        <f t="shared" si="163"/>
        <v>0</v>
      </c>
      <c r="CC219" s="18">
        <v>0</v>
      </c>
      <c r="CD219" s="18">
        <f t="shared" si="164"/>
        <v>0</v>
      </c>
      <c r="CE219" s="17">
        <f t="shared" si="165"/>
        <v>23</v>
      </c>
      <c r="CF219" s="17">
        <f t="shared" si="165"/>
        <v>2917021</v>
      </c>
      <c r="CG219" s="17">
        <f t="shared" si="166"/>
        <v>60</v>
      </c>
      <c r="CH219" s="28">
        <f t="shared" si="166"/>
        <v>6228056</v>
      </c>
    </row>
    <row r="220" spans="1:86" x14ac:dyDescent="0.2">
      <c r="A220" s="66"/>
      <c r="B220" s="66"/>
      <c r="C220" s="67" t="s">
        <v>142</v>
      </c>
      <c r="D220" s="67"/>
      <c r="E220" s="19" t="s">
        <v>141</v>
      </c>
      <c r="F220" s="32">
        <f>ROUND(F219*1.15,0)</f>
        <v>94570</v>
      </c>
      <c r="G220" s="32">
        <f>ROUND(G219*1.15,0)</f>
        <v>110000</v>
      </c>
      <c r="H220" s="32">
        <f>ROUND(H219*1.15,0)</f>
        <v>145851</v>
      </c>
      <c r="I220" s="16">
        <v>0</v>
      </c>
      <c r="J220" s="17">
        <f t="shared" si="129"/>
        <v>0</v>
      </c>
      <c r="K220" s="16">
        <v>0</v>
      </c>
      <c r="L220" s="17">
        <f t="shared" si="127"/>
        <v>0</v>
      </c>
      <c r="M220" s="16">
        <v>0</v>
      </c>
      <c r="N220" s="17">
        <f t="shared" si="130"/>
        <v>0</v>
      </c>
      <c r="O220" s="16">
        <v>0</v>
      </c>
      <c r="P220" s="17">
        <f t="shared" si="131"/>
        <v>0</v>
      </c>
      <c r="Q220" s="16">
        <v>0</v>
      </c>
      <c r="R220" s="17">
        <f t="shared" si="132"/>
        <v>0</v>
      </c>
      <c r="S220" s="16">
        <v>0</v>
      </c>
      <c r="T220" s="17">
        <f t="shared" si="133"/>
        <v>0</v>
      </c>
      <c r="U220" s="16">
        <f t="shared" si="134"/>
        <v>0</v>
      </c>
      <c r="V220" s="17">
        <f t="shared" si="134"/>
        <v>0</v>
      </c>
      <c r="W220" s="16">
        <v>0</v>
      </c>
      <c r="X220" s="17">
        <f t="shared" si="135"/>
        <v>0</v>
      </c>
      <c r="Y220" s="17">
        <v>0</v>
      </c>
      <c r="Z220" s="17">
        <f t="shared" si="136"/>
        <v>0</v>
      </c>
      <c r="AA220" s="17">
        <v>0</v>
      </c>
      <c r="AB220" s="17">
        <f t="shared" si="137"/>
        <v>0</v>
      </c>
      <c r="AC220" s="17">
        <v>0</v>
      </c>
      <c r="AD220" s="17">
        <f t="shared" si="138"/>
        <v>0</v>
      </c>
      <c r="AE220" s="17">
        <v>0</v>
      </c>
      <c r="AF220" s="17">
        <f t="shared" si="139"/>
        <v>0</v>
      </c>
      <c r="AG220" s="17">
        <v>0</v>
      </c>
      <c r="AH220" s="17">
        <f t="shared" si="140"/>
        <v>0</v>
      </c>
      <c r="AI220" s="17">
        <v>0</v>
      </c>
      <c r="AJ220" s="17">
        <f t="shared" si="141"/>
        <v>0</v>
      </c>
      <c r="AK220" s="17">
        <v>0</v>
      </c>
      <c r="AL220" s="17">
        <f t="shared" si="142"/>
        <v>0</v>
      </c>
      <c r="AM220" s="17">
        <v>0</v>
      </c>
      <c r="AN220" s="17">
        <f t="shared" si="143"/>
        <v>0</v>
      </c>
      <c r="AO220" s="17">
        <v>0</v>
      </c>
      <c r="AP220" s="17">
        <f t="shared" si="144"/>
        <v>0</v>
      </c>
      <c r="AQ220" s="17">
        <v>0</v>
      </c>
      <c r="AR220" s="17">
        <f t="shared" si="145"/>
        <v>0</v>
      </c>
      <c r="AS220" s="17">
        <v>0</v>
      </c>
      <c r="AT220" s="17">
        <f t="shared" si="146"/>
        <v>0</v>
      </c>
      <c r="AU220" s="17">
        <f t="shared" si="147"/>
        <v>0</v>
      </c>
      <c r="AV220" s="17">
        <f t="shared" si="147"/>
        <v>0</v>
      </c>
      <c r="AW220" s="18">
        <v>0</v>
      </c>
      <c r="AX220" s="18">
        <f t="shared" si="148"/>
        <v>0</v>
      </c>
      <c r="AY220" s="18">
        <v>0</v>
      </c>
      <c r="AZ220" s="18">
        <f t="shared" si="149"/>
        <v>0</v>
      </c>
      <c r="BA220" s="18">
        <v>0</v>
      </c>
      <c r="BB220" s="18">
        <f t="shared" si="150"/>
        <v>0</v>
      </c>
      <c r="BC220" s="18">
        <v>0</v>
      </c>
      <c r="BD220" s="18">
        <f t="shared" si="151"/>
        <v>0</v>
      </c>
      <c r="BE220" s="18">
        <v>0</v>
      </c>
      <c r="BF220" s="18">
        <f t="shared" si="152"/>
        <v>0</v>
      </c>
      <c r="BG220" s="18">
        <v>0</v>
      </c>
      <c r="BH220" s="18">
        <f t="shared" si="153"/>
        <v>0</v>
      </c>
      <c r="BI220" s="18">
        <v>0</v>
      </c>
      <c r="BJ220" s="18">
        <f t="shared" si="154"/>
        <v>0</v>
      </c>
      <c r="BK220" s="18">
        <v>0</v>
      </c>
      <c r="BL220" s="18">
        <f t="shared" si="155"/>
        <v>0</v>
      </c>
      <c r="BM220" s="18">
        <v>0</v>
      </c>
      <c r="BN220" s="18">
        <f t="shared" si="156"/>
        <v>0</v>
      </c>
      <c r="BO220" s="18">
        <v>0</v>
      </c>
      <c r="BP220" s="18">
        <f t="shared" si="157"/>
        <v>0</v>
      </c>
      <c r="BQ220" s="18">
        <v>0</v>
      </c>
      <c r="BR220" s="18">
        <f t="shared" si="158"/>
        <v>0</v>
      </c>
      <c r="BS220" s="18">
        <v>0</v>
      </c>
      <c r="BT220" s="18">
        <f t="shared" si="159"/>
        <v>0</v>
      </c>
      <c r="BU220" s="18">
        <v>0</v>
      </c>
      <c r="BV220" s="18">
        <f t="shared" si="160"/>
        <v>0</v>
      </c>
      <c r="BW220" s="18">
        <v>0</v>
      </c>
      <c r="BX220" s="18">
        <f t="shared" si="161"/>
        <v>0</v>
      </c>
      <c r="BY220" s="18">
        <v>0</v>
      </c>
      <c r="BZ220" s="18">
        <f t="shared" si="162"/>
        <v>0</v>
      </c>
      <c r="CA220" s="18">
        <v>0</v>
      </c>
      <c r="CB220" s="18">
        <f t="shared" si="163"/>
        <v>0</v>
      </c>
      <c r="CC220" s="18">
        <v>0</v>
      </c>
      <c r="CD220" s="18">
        <f t="shared" si="164"/>
        <v>0</v>
      </c>
      <c r="CE220" s="17">
        <f t="shared" si="165"/>
        <v>0</v>
      </c>
      <c r="CF220" s="17">
        <f t="shared" si="165"/>
        <v>0</v>
      </c>
      <c r="CG220" s="17">
        <f t="shared" si="166"/>
        <v>0</v>
      </c>
      <c r="CH220" s="28">
        <f t="shared" si="166"/>
        <v>0</v>
      </c>
    </row>
    <row r="221" spans="1:86" x14ac:dyDescent="0.2">
      <c r="A221" s="66"/>
      <c r="B221" s="66"/>
      <c r="C221" s="67" t="s">
        <v>143</v>
      </c>
      <c r="D221" s="67"/>
      <c r="E221" s="19" t="s">
        <v>140</v>
      </c>
      <c r="F221" s="32"/>
      <c r="G221" s="32"/>
      <c r="H221" s="32"/>
      <c r="I221" s="16">
        <v>0</v>
      </c>
      <c r="J221" s="17">
        <f t="shared" si="129"/>
        <v>0</v>
      </c>
      <c r="K221" s="16">
        <v>0</v>
      </c>
      <c r="L221" s="17">
        <f t="shared" si="127"/>
        <v>0</v>
      </c>
      <c r="M221" s="16">
        <v>0</v>
      </c>
      <c r="N221" s="17">
        <f t="shared" si="130"/>
        <v>0</v>
      </c>
      <c r="O221" s="16">
        <v>0</v>
      </c>
      <c r="P221" s="17">
        <f t="shared" si="131"/>
        <v>0</v>
      </c>
      <c r="Q221" s="16">
        <v>0</v>
      </c>
      <c r="R221" s="17">
        <f t="shared" si="132"/>
        <v>0</v>
      </c>
      <c r="S221" s="16">
        <v>0</v>
      </c>
      <c r="T221" s="17">
        <f t="shared" si="133"/>
        <v>0</v>
      </c>
      <c r="U221" s="16">
        <f t="shared" si="134"/>
        <v>0</v>
      </c>
      <c r="V221" s="17">
        <f t="shared" si="134"/>
        <v>0</v>
      </c>
      <c r="W221" s="16">
        <v>0</v>
      </c>
      <c r="X221" s="17">
        <f t="shared" si="135"/>
        <v>0</v>
      </c>
      <c r="Y221" s="17">
        <v>0</v>
      </c>
      <c r="Z221" s="17">
        <f t="shared" si="136"/>
        <v>0</v>
      </c>
      <c r="AA221" s="17">
        <v>0</v>
      </c>
      <c r="AB221" s="17">
        <f t="shared" si="137"/>
        <v>0</v>
      </c>
      <c r="AC221" s="17">
        <v>0</v>
      </c>
      <c r="AD221" s="17">
        <f t="shared" si="138"/>
        <v>0</v>
      </c>
      <c r="AE221" s="17">
        <v>0</v>
      </c>
      <c r="AF221" s="17">
        <f t="shared" si="139"/>
        <v>0</v>
      </c>
      <c r="AG221" s="17">
        <v>0</v>
      </c>
      <c r="AH221" s="17">
        <f t="shared" si="140"/>
        <v>0</v>
      </c>
      <c r="AI221" s="17">
        <v>0</v>
      </c>
      <c r="AJ221" s="17">
        <f t="shared" si="141"/>
        <v>0</v>
      </c>
      <c r="AK221" s="17">
        <v>0</v>
      </c>
      <c r="AL221" s="17">
        <f t="shared" si="142"/>
        <v>0</v>
      </c>
      <c r="AM221" s="17">
        <v>0</v>
      </c>
      <c r="AN221" s="17">
        <f t="shared" si="143"/>
        <v>0</v>
      </c>
      <c r="AO221" s="17">
        <v>0</v>
      </c>
      <c r="AP221" s="17">
        <f t="shared" si="144"/>
        <v>0</v>
      </c>
      <c r="AQ221" s="17">
        <v>0</v>
      </c>
      <c r="AR221" s="17">
        <f t="shared" si="145"/>
        <v>0</v>
      </c>
      <c r="AS221" s="17">
        <v>0</v>
      </c>
      <c r="AT221" s="17">
        <f t="shared" si="146"/>
        <v>0</v>
      </c>
      <c r="AU221" s="17">
        <f t="shared" si="147"/>
        <v>0</v>
      </c>
      <c r="AV221" s="17">
        <f t="shared" si="147"/>
        <v>0</v>
      </c>
      <c r="AW221" s="18">
        <v>0</v>
      </c>
      <c r="AX221" s="18">
        <f t="shared" si="148"/>
        <v>0</v>
      </c>
      <c r="AY221" s="18">
        <v>0</v>
      </c>
      <c r="AZ221" s="18">
        <f t="shared" si="149"/>
        <v>0</v>
      </c>
      <c r="BA221" s="18">
        <v>0</v>
      </c>
      <c r="BB221" s="18">
        <f t="shared" si="150"/>
        <v>0</v>
      </c>
      <c r="BC221" s="18">
        <v>0</v>
      </c>
      <c r="BD221" s="18">
        <f t="shared" si="151"/>
        <v>0</v>
      </c>
      <c r="BE221" s="18">
        <v>0</v>
      </c>
      <c r="BF221" s="18">
        <f t="shared" si="152"/>
        <v>0</v>
      </c>
      <c r="BG221" s="18">
        <v>0</v>
      </c>
      <c r="BH221" s="18">
        <f t="shared" si="153"/>
        <v>0</v>
      </c>
      <c r="BI221" s="18">
        <v>0</v>
      </c>
      <c r="BJ221" s="18">
        <f t="shared" si="154"/>
        <v>0</v>
      </c>
      <c r="BK221" s="18">
        <v>0</v>
      </c>
      <c r="BL221" s="18">
        <f t="shared" si="155"/>
        <v>0</v>
      </c>
      <c r="BM221" s="18">
        <v>0</v>
      </c>
      <c r="BN221" s="18">
        <f t="shared" si="156"/>
        <v>0</v>
      </c>
      <c r="BO221" s="18">
        <v>0</v>
      </c>
      <c r="BP221" s="18">
        <f t="shared" si="157"/>
        <v>0</v>
      </c>
      <c r="BQ221" s="18">
        <v>0</v>
      </c>
      <c r="BR221" s="18">
        <f t="shared" si="158"/>
        <v>0</v>
      </c>
      <c r="BS221" s="18">
        <v>0</v>
      </c>
      <c r="BT221" s="18">
        <f t="shared" si="159"/>
        <v>0</v>
      </c>
      <c r="BU221" s="18">
        <v>0</v>
      </c>
      <c r="BV221" s="18">
        <f t="shared" si="160"/>
        <v>0</v>
      </c>
      <c r="BW221" s="18">
        <v>0</v>
      </c>
      <c r="BX221" s="18">
        <f t="shared" si="161"/>
        <v>0</v>
      </c>
      <c r="BY221" s="18">
        <v>0</v>
      </c>
      <c r="BZ221" s="18">
        <f t="shared" si="162"/>
        <v>0</v>
      </c>
      <c r="CA221" s="18">
        <v>0</v>
      </c>
      <c r="CB221" s="18">
        <f t="shared" si="163"/>
        <v>0</v>
      </c>
      <c r="CC221" s="18">
        <v>0</v>
      </c>
      <c r="CD221" s="18">
        <f t="shared" si="164"/>
        <v>0</v>
      </c>
      <c r="CE221" s="17">
        <f t="shared" si="165"/>
        <v>0</v>
      </c>
      <c r="CF221" s="17">
        <f t="shared" si="165"/>
        <v>0</v>
      </c>
      <c r="CG221" s="17">
        <f t="shared" si="166"/>
        <v>0</v>
      </c>
      <c r="CH221" s="28">
        <f t="shared" si="166"/>
        <v>0</v>
      </c>
    </row>
    <row r="222" spans="1:86" x14ac:dyDescent="0.2">
      <c r="A222" s="66"/>
      <c r="B222" s="66"/>
      <c r="C222" s="67"/>
      <c r="D222" s="67"/>
      <c r="E222" s="19" t="s">
        <v>141</v>
      </c>
      <c r="F222" s="32">
        <f>ROUND(F219*1.35,0)</f>
        <v>111017</v>
      </c>
      <c r="G222" s="32">
        <f>ROUND(G219*1.35,0)</f>
        <v>129130</v>
      </c>
      <c r="H222" s="32">
        <f>ROUND(H219*1.35,0)</f>
        <v>171216</v>
      </c>
      <c r="I222" s="16">
        <v>0</v>
      </c>
      <c r="J222" s="17">
        <f t="shared" si="129"/>
        <v>0</v>
      </c>
      <c r="K222" s="16">
        <v>0</v>
      </c>
      <c r="L222" s="17">
        <f t="shared" si="127"/>
        <v>0</v>
      </c>
      <c r="M222" s="16">
        <v>0</v>
      </c>
      <c r="N222" s="17">
        <f t="shared" si="130"/>
        <v>0</v>
      </c>
      <c r="O222" s="16">
        <v>0</v>
      </c>
      <c r="P222" s="17">
        <f t="shared" si="131"/>
        <v>0</v>
      </c>
      <c r="Q222" s="16">
        <v>0</v>
      </c>
      <c r="R222" s="17">
        <f t="shared" si="132"/>
        <v>0</v>
      </c>
      <c r="S222" s="16">
        <v>0</v>
      </c>
      <c r="T222" s="17">
        <f t="shared" si="133"/>
        <v>0</v>
      </c>
      <c r="U222" s="16">
        <f t="shared" si="134"/>
        <v>0</v>
      </c>
      <c r="V222" s="17">
        <f t="shared" si="134"/>
        <v>0</v>
      </c>
      <c r="W222" s="16">
        <v>0</v>
      </c>
      <c r="X222" s="17">
        <f t="shared" si="135"/>
        <v>0</v>
      </c>
      <c r="Y222" s="17">
        <v>0</v>
      </c>
      <c r="Z222" s="17">
        <f t="shared" si="136"/>
        <v>0</v>
      </c>
      <c r="AA222" s="17">
        <v>0</v>
      </c>
      <c r="AB222" s="17">
        <f t="shared" si="137"/>
        <v>0</v>
      </c>
      <c r="AC222" s="17">
        <v>0</v>
      </c>
      <c r="AD222" s="17">
        <f t="shared" si="138"/>
        <v>0</v>
      </c>
      <c r="AE222" s="17">
        <v>0</v>
      </c>
      <c r="AF222" s="17">
        <f t="shared" si="139"/>
        <v>0</v>
      </c>
      <c r="AG222" s="17">
        <v>0</v>
      </c>
      <c r="AH222" s="17">
        <f t="shared" si="140"/>
        <v>0</v>
      </c>
      <c r="AI222" s="17">
        <v>0</v>
      </c>
      <c r="AJ222" s="17">
        <f t="shared" si="141"/>
        <v>0</v>
      </c>
      <c r="AK222" s="17">
        <v>0</v>
      </c>
      <c r="AL222" s="17">
        <f t="shared" si="142"/>
        <v>0</v>
      </c>
      <c r="AM222" s="17">
        <v>0</v>
      </c>
      <c r="AN222" s="17">
        <f t="shared" si="143"/>
        <v>0</v>
      </c>
      <c r="AO222" s="17">
        <v>0</v>
      </c>
      <c r="AP222" s="17">
        <f t="shared" si="144"/>
        <v>0</v>
      </c>
      <c r="AQ222" s="17">
        <v>0</v>
      </c>
      <c r="AR222" s="17">
        <f t="shared" si="145"/>
        <v>0</v>
      </c>
      <c r="AS222" s="17">
        <v>0</v>
      </c>
      <c r="AT222" s="17">
        <f t="shared" si="146"/>
        <v>0</v>
      </c>
      <c r="AU222" s="17">
        <f t="shared" si="147"/>
        <v>0</v>
      </c>
      <c r="AV222" s="17">
        <f t="shared" si="147"/>
        <v>0</v>
      </c>
      <c r="AW222" s="18">
        <v>0</v>
      </c>
      <c r="AX222" s="18">
        <f t="shared" si="148"/>
        <v>0</v>
      </c>
      <c r="AY222" s="18">
        <v>0</v>
      </c>
      <c r="AZ222" s="18">
        <f t="shared" si="149"/>
        <v>0</v>
      </c>
      <c r="BA222" s="18">
        <v>0</v>
      </c>
      <c r="BB222" s="18">
        <f t="shared" si="150"/>
        <v>0</v>
      </c>
      <c r="BC222" s="18">
        <v>0</v>
      </c>
      <c r="BD222" s="18">
        <f t="shared" si="151"/>
        <v>0</v>
      </c>
      <c r="BE222" s="18">
        <v>0</v>
      </c>
      <c r="BF222" s="18">
        <f t="shared" si="152"/>
        <v>0</v>
      </c>
      <c r="BG222" s="18">
        <v>0</v>
      </c>
      <c r="BH222" s="18">
        <f t="shared" si="153"/>
        <v>0</v>
      </c>
      <c r="BI222" s="18">
        <v>0</v>
      </c>
      <c r="BJ222" s="18">
        <f t="shared" si="154"/>
        <v>0</v>
      </c>
      <c r="BK222" s="18">
        <v>0</v>
      </c>
      <c r="BL222" s="18">
        <f t="shared" si="155"/>
        <v>0</v>
      </c>
      <c r="BM222" s="18">
        <v>0</v>
      </c>
      <c r="BN222" s="18">
        <f t="shared" si="156"/>
        <v>0</v>
      </c>
      <c r="BO222" s="18">
        <v>0</v>
      </c>
      <c r="BP222" s="18">
        <f t="shared" si="157"/>
        <v>0</v>
      </c>
      <c r="BQ222" s="18">
        <v>0</v>
      </c>
      <c r="BR222" s="18">
        <f t="shared" si="158"/>
        <v>0</v>
      </c>
      <c r="BS222" s="18">
        <v>0</v>
      </c>
      <c r="BT222" s="18">
        <f t="shared" si="159"/>
        <v>0</v>
      </c>
      <c r="BU222" s="18">
        <v>0</v>
      </c>
      <c r="BV222" s="18">
        <f t="shared" si="160"/>
        <v>0</v>
      </c>
      <c r="BW222" s="18">
        <v>0</v>
      </c>
      <c r="BX222" s="18">
        <f t="shared" si="161"/>
        <v>0</v>
      </c>
      <c r="BY222" s="18">
        <v>0</v>
      </c>
      <c r="BZ222" s="18">
        <f t="shared" si="162"/>
        <v>0</v>
      </c>
      <c r="CA222" s="18">
        <v>0</v>
      </c>
      <c r="CB222" s="18">
        <f t="shared" si="163"/>
        <v>0</v>
      </c>
      <c r="CC222" s="18">
        <v>0</v>
      </c>
      <c r="CD222" s="18">
        <f t="shared" si="164"/>
        <v>0</v>
      </c>
      <c r="CE222" s="17">
        <f t="shared" si="165"/>
        <v>0</v>
      </c>
      <c r="CF222" s="17">
        <f t="shared" si="165"/>
        <v>0</v>
      </c>
      <c r="CG222" s="17">
        <f t="shared" si="166"/>
        <v>0</v>
      </c>
      <c r="CH222" s="28">
        <f t="shared" si="166"/>
        <v>0</v>
      </c>
    </row>
    <row r="223" spans="1:86" x14ac:dyDescent="0.2">
      <c r="A223" s="66"/>
      <c r="B223" s="66"/>
      <c r="C223" s="67" t="s">
        <v>142</v>
      </c>
      <c r="D223" s="67"/>
      <c r="E223" s="19" t="s">
        <v>141</v>
      </c>
      <c r="F223" s="32">
        <f>ROUND(F222*1.15,0)</f>
        <v>127670</v>
      </c>
      <c r="G223" s="32">
        <f>ROUND(G222*1.15,0)</f>
        <v>148500</v>
      </c>
      <c r="H223" s="32">
        <f>ROUND(H222*1.15,0)</f>
        <v>196898</v>
      </c>
      <c r="I223" s="16">
        <v>0</v>
      </c>
      <c r="J223" s="17">
        <f t="shared" si="129"/>
        <v>0</v>
      </c>
      <c r="K223" s="16">
        <v>0</v>
      </c>
      <c r="L223" s="17">
        <f t="shared" si="127"/>
        <v>0</v>
      </c>
      <c r="M223" s="16">
        <v>0</v>
      </c>
      <c r="N223" s="17">
        <f t="shared" si="130"/>
        <v>0</v>
      </c>
      <c r="O223" s="16">
        <v>0</v>
      </c>
      <c r="P223" s="17">
        <f t="shared" si="131"/>
        <v>0</v>
      </c>
      <c r="Q223" s="16">
        <v>0</v>
      </c>
      <c r="R223" s="17">
        <f t="shared" si="132"/>
        <v>0</v>
      </c>
      <c r="S223" s="16">
        <v>0</v>
      </c>
      <c r="T223" s="17">
        <f t="shared" si="133"/>
        <v>0</v>
      </c>
      <c r="U223" s="16">
        <f t="shared" si="134"/>
        <v>0</v>
      </c>
      <c r="V223" s="17">
        <f t="shared" si="134"/>
        <v>0</v>
      </c>
      <c r="W223" s="16">
        <v>0</v>
      </c>
      <c r="X223" s="17">
        <f t="shared" si="135"/>
        <v>0</v>
      </c>
      <c r="Y223" s="17">
        <v>0</v>
      </c>
      <c r="Z223" s="17">
        <f t="shared" si="136"/>
        <v>0</v>
      </c>
      <c r="AA223" s="17">
        <v>0</v>
      </c>
      <c r="AB223" s="17">
        <f t="shared" si="137"/>
        <v>0</v>
      </c>
      <c r="AC223" s="17">
        <v>0</v>
      </c>
      <c r="AD223" s="17">
        <f t="shared" si="138"/>
        <v>0</v>
      </c>
      <c r="AE223" s="17">
        <v>0</v>
      </c>
      <c r="AF223" s="17">
        <f t="shared" si="139"/>
        <v>0</v>
      </c>
      <c r="AG223" s="17">
        <v>0</v>
      </c>
      <c r="AH223" s="17">
        <f t="shared" si="140"/>
        <v>0</v>
      </c>
      <c r="AI223" s="17">
        <v>0</v>
      </c>
      <c r="AJ223" s="17">
        <f t="shared" si="141"/>
        <v>0</v>
      </c>
      <c r="AK223" s="17">
        <v>0</v>
      </c>
      <c r="AL223" s="17">
        <f t="shared" si="142"/>
        <v>0</v>
      </c>
      <c r="AM223" s="17">
        <v>0</v>
      </c>
      <c r="AN223" s="17">
        <f t="shared" si="143"/>
        <v>0</v>
      </c>
      <c r="AO223" s="17">
        <v>0</v>
      </c>
      <c r="AP223" s="17">
        <f t="shared" si="144"/>
        <v>0</v>
      </c>
      <c r="AQ223" s="17">
        <v>0</v>
      </c>
      <c r="AR223" s="17">
        <f t="shared" si="145"/>
        <v>0</v>
      </c>
      <c r="AS223" s="17">
        <v>0</v>
      </c>
      <c r="AT223" s="17">
        <f t="shared" si="146"/>
        <v>0</v>
      </c>
      <c r="AU223" s="17">
        <f t="shared" si="147"/>
        <v>0</v>
      </c>
      <c r="AV223" s="17">
        <f t="shared" si="147"/>
        <v>0</v>
      </c>
      <c r="AW223" s="18">
        <v>0</v>
      </c>
      <c r="AX223" s="18">
        <f t="shared" si="148"/>
        <v>0</v>
      </c>
      <c r="AY223" s="18">
        <v>0</v>
      </c>
      <c r="AZ223" s="18">
        <f t="shared" si="149"/>
        <v>0</v>
      </c>
      <c r="BA223" s="18">
        <v>0</v>
      </c>
      <c r="BB223" s="18">
        <f t="shared" si="150"/>
        <v>0</v>
      </c>
      <c r="BC223" s="18">
        <v>0</v>
      </c>
      <c r="BD223" s="18">
        <f t="shared" si="151"/>
        <v>0</v>
      </c>
      <c r="BE223" s="18">
        <v>0</v>
      </c>
      <c r="BF223" s="18">
        <f t="shared" si="152"/>
        <v>0</v>
      </c>
      <c r="BG223" s="18">
        <v>0</v>
      </c>
      <c r="BH223" s="18">
        <f t="shared" si="153"/>
        <v>0</v>
      </c>
      <c r="BI223" s="18">
        <v>0</v>
      </c>
      <c r="BJ223" s="18">
        <f t="shared" si="154"/>
        <v>0</v>
      </c>
      <c r="BK223" s="18">
        <v>0</v>
      </c>
      <c r="BL223" s="18">
        <f t="shared" si="155"/>
        <v>0</v>
      </c>
      <c r="BM223" s="18">
        <v>0</v>
      </c>
      <c r="BN223" s="18">
        <f t="shared" si="156"/>
        <v>0</v>
      </c>
      <c r="BO223" s="18">
        <v>0</v>
      </c>
      <c r="BP223" s="18">
        <f t="shared" si="157"/>
        <v>0</v>
      </c>
      <c r="BQ223" s="18">
        <v>0</v>
      </c>
      <c r="BR223" s="18">
        <f t="shared" si="158"/>
        <v>0</v>
      </c>
      <c r="BS223" s="18">
        <v>0</v>
      </c>
      <c r="BT223" s="18">
        <f t="shared" si="159"/>
        <v>0</v>
      </c>
      <c r="BU223" s="18">
        <v>0</v>
      </c>
      <c r="BV223" s="18">
        <f t="shared" si="160"/>
        <v>0</v>
      </c>
      <c r="BW223" s="18">
        <v>0</v>
      </c>
      <c r="BX223" s="18">
        <f t="shared" si="161"/>
        <v>0</v>
      </c>
      <c r="BY223" s="18">
        <v>0</v>
      </c>
      <c r="BZ223" s="18">
        <f t="shared" si="162"/>
        <v>0</v>
      </c>
      <c r="CA223" s="18">
        <v>0</v>
      </c>
      <c r="CB223" s="18">
        <f t="shared" si="163"/>
        <v>0</v>
      </c>
      <c r="CC223" s="18">
        <v>0</v>
      </c>
      <c r="CD223" s="18">
        <f t="shared" si="164"/>
        <v>0</v>
      </c>
      <c r="CE223" s="17">
        <f t="shared" si="165"/>
        <v>0</v>
      </c>
      <c r="CF223" s="17">
        <f t="shared" si="165"/>
        <v>0</v>
      </c>
      <c r="CG223" s="17">
        <f t="shared" si="166"/>
        <v>0</v>
      </c>
      <c r="CH223" s="28">
        <f t="shared" si="166"/>
        <v>0</v>
      </c>
    </row>
    <row r="224" spans="1:86" x14ac:dyDescent="0.2">
      <c r="A224" s="66"/>
      <c r="B224" s="66"/>
      <c r="C224" s="67" t="s">
        <v>144</v>
      </c>
      <c r="D224" s="67"/>
      <c r="E224" s="19" t="s">
        <v>140</v>
      </c>
      <c r="F224" s="32"/>
      <c r="G224" s="32"/>
      <c r="H224" s="32"/>
      <c r="I224" s="16">
        <v>0</v>
      </c>
      <c r="J224" s="17">
        <f t="shared" si="129"/>
        <v>0</v>
      </c>
      <c r="K224" s="16">
        <v>5</v>
      </c>
      <c r="L224" s="17">
        <f t="shared" si="127"/>
        <v>0</v>
      </c>
      <c r="M224" s="16">
        <v>0</v>
      </c>
      <c r="N224" s="17">
        <f t="shared" si="130"/>
        <v>0</v>
      </c>
      <c r="O224" s="16">
        <v>0</v>
      </c>
      <c r="P224" s="17">
        <f t="shared" si="131"/>
        <v>0</v>
      </c>
      <c r="Q224" s="16">
        <v>1</v>
      </c>
      <c r="R224" s="17">
        <f t="shared" si="132"/>
        <v>0</v>
      </c>
      <c r="S224" s="16">
        <v>0</v>
      </c>
      <c r="T224" s="17">
        <f t="shared" si="133"/>
        <v>0</v>
      </c>
      <c r="U224" s="16">
        <f t="shared" si="134"/>
        <v>6</v>
      </c>
      <c r="V224" s="17">
        <f t="shared" si="134"/>
        <v>0</v>
      </c>
      <c r="W224" s="16">
        <v>0</v>
      </c>
      <c r="X224" s="17">
        <f t="shared" si="135"/>
        <v>0</v>
      </c>
      <c r="Y224" s="17">
        <v>0</v>
      </c>
      <c r="Z224" s="17">
        <f t="shared" si="136"/>
        <v>0</v>
      </c>
      <c r="AA224" s="17">
        <v>0</v>
      </c>
      <c r="AB224" s="17">
        <f t="shared" si="137"/>
        <v>0</v>
      </c>
      <c r="AC224" s="17">
        <v>0</v>
      </c>
      <c r="AD224" s="17">
        <f t="shared" si="138"/>
        <v>0</v>
      </c>
      <c r="AE224" s="17">
        <v>0</v>
      </c>
      <c r="AF224" s="17">
        <f t="shared" si="139"/>
        <v>0</v>
      </c>
      <c r="AG224" s="17">
        <v>0</v>
      </c>
      <c r="AH224" s="17">
        <f t="shared" si="140"/>
        <v>0</v>
      </c>
      <c r="AI224" s="17">
        <v>0</v>
      </c>
      <c r="AJ224" s="17">
        <f t="shared" si="141"/>
        <v>0</v>
      </c>
      <c r="AK224" s="17">
        <v>0</v>
      </c>
      <c r="AL224" s="17">
        <f t="shared" si="142"/>
        <v>0</v>
      </c>
      <c r="AM224" s="17">
        <v>0</v>
      </c>
      <c r="AN224" s="17">
        <f t="shared" si="143"/>
        <v>0</v>
      </c>
      <c r="AO224" s="17">
        <v>0</v>
      </c>
      <c r="AP224" s="17">
        <f t="shared" si="144"/>
        <v>0</v>
      </c>
      <c r="AQ224" s="17">
        <v>0</v>
      </c>
      <c r="AR224" s="17">
        <f t="shared" si="145"/>
        <v>0</v>
      </c>
      <c r="AS224" s="17">
        <v>0</v>
      </c>
      <c r="AT224" s="17">
        <f t="shared" si="146"/>
        <v>0</v>
      </c>
      <c r="AU224" s="17">
        <f t="shared" si="147"/>
        <v>0</v>
      </c>
      <c r="AV224" s="17">
        <f t="shared" si="147"/>
        <v>0</v>
      </c>
      <c r="AW224" s="18">
        <v>0</v>
      </c>
      <c r="AX224" s="18">
        <f t="shared" si="148"/>
        <v>0</v>
      </c>
      <c r="AY224" s="18">
        <v>0</v>
      </c>
      <c r="AZ224" s="18">
        <f t="shared" si="149"/>
        <v>0</v>
      </c>
      <c r="BA224" s="18">
        <v>0</v>
      </c>
      <c r="BB224" s="18">
        <f t="shared" si="150"/>
        <v>0</v>
      </c>
      <c r="BC224" s="18">
        <v>0</v>
      </c>
      <c r="BD224" s="18">
        <f t="shared" si="151"/>
        <v>0</v>
      </c>
      <c r="BE224" s="18">
        <v>0</v>
      </c>
      <c r="BF224" s="18">
        <f t="shared" si="152"/>
        <v>0</v>
      </c>
      <c r="BG224" s="18">
        <v>0</v>
      </c>
      <c r="BH224" s="18">
        <f t="shared" si="153"/>
        <v>0</v>
      </c>
      <c r="BI224" s="18">
        <v>0</v>
      </c>
      <c r="BJ224" s="18">
        <f t="shared" si="154"/>
        <v>0</v>
      </c>
      <c r="BK224" s="18">
        <v>0</v>
      </c>
      <c r="BL224" s="18">
        <f t="shared" si="155"/>
        <v>0</v>
      </c>
      <c r="BM224" s="18">
        <v>0</v>
      </c>
      <c r="BN224" s="18">
        <f t="shared" si="156"/>
        <v>0</v>
      </c>
      <c r="BO224" s="18">
        <v>0</v>
      </c>
      <c r="BP224" s="18">
        <f t="shared" si="157"/>
        <v>0</v>
      </c>
      <c r="BQ224" s="18">
        <v>0</v>
      </c>
      <c r="BR224" s="18">
        <f t="shared" si="158"/>
        <v>0</v>
      </c>
      <c r="BS224" s="18">
        <v>0</v>
      </c>
      <c r="BT224" s="18">
        <f t="shared" si="159"/>
        <v>0</v>
      </c>
      <c r="BU224" s="18">
        <v>0</v>
      </c>
      <c r="BV224" s="18">
        <f t="shared" si="160"/>
        <v>0</v>
      </c>
      <c r="BW224" s="18">
        <v>0</v>
      </c>
      <c r="BX224" s="18">
        <f t="shared" si="161"/>
        <v>0</v>
      </c>
      <c r="BY224" s="18">
        <v>0</v>
      </c>
      <c r="BZ224" s="18">
        <f t="shared" si="162"/>
        <v>0</v>
      </c>
      <c r="CA224" s="18">
        <v>0</v>
      </c>
      <c r="CB224" s="18">
        <f t="shared" si="163"/>
        <v>0</v>
      </c>
      <c r="CC224" s="18">
        <v>0</v>
      </c>
      <c r="CD224" s="18">
        <f t="shared" si="164"/>
        <v>0</v>
      </c>
      <c r="CE224" s="17">
        <f t="shared" si="165"/>
        <v>0</v>
      </c>
      <c r="CF224" s="17">
        <f t="shared" si="165"/>
        <v>0</v>
      </c>
      <c r="CG224" s="17">
        <f t="shared" si="166"/>
        <v>6</v>
      </c>
      <c r="CH224" s="28">
        <f t="shared" si="166"/>
        <v>0</v>
      </c>
    </row>
    <row r="225" spans="1:86" x14ac:dyDescent="0.2">
      <c r="A225" s="66"/>
      <c r="B225" s="66"/>
      <c r="C225" s="67"/>
      <c r="D225" s="67"/>
      <c r="E225" s="19" t="s">
        <v>141</v>
      </c>
      <c r="F225" s="32">
        <f>ROUND(F219*1.4,0)</f>
        <v>115129</v>
      </c>
      <c r="G225" s="32">
        <f>ROUND(G219*1.4,0)</f>
        <v>133913</v>
      </c>
      <c r="H225" s="32">
        <f>ROUND(H219*1.4,0)</f>
        <v>177558</v>
      </c>
      <c r="I225" s="16">
        <v>0</v>
      </c>
      <c r="J225" s="17">
        <f t="shared" si="129"/>
        <v>0</v>
      </c>
      <c r="K225" s="16">
        <v>79</v>
      </c>
      <c r="L225" s="17">
        <f t="shared" si="127"/>
        <v>9095191</v>
      </c>
      <c r="M225" s="16">
        <v>0</v>
      </c>
      <c r="N225" s="17">
        <f t="shared" si="130"/>
        <v>0</v>
      </c>
      <c r="O225" s="16">
        <v>0</v>
      </c>
      <c r="P225" s="17">
        <f t="shared" si="131"/>
        <v>0</v>
      </c>
      <c r="Q225" s="16">
        <v>16</v>
      </c>
      <c r="R225" s="17">
        <f t="shared" si="132"/>
        <v>1842064</v>
      </c>
      <c r="S225" s="16">
        <v>0</v>
      </c>
      <c r="T225" s="17">
        <f t="shared" si="133"/>
        <v>0</v>
      </c>
      <c r="U225" s="16">
        <f t="shared" si="134"/>
        <v>95</v>
      </c>
      <c r="V225" s="17">
        <f t="shared" si="134"/>
        <v>10937255</v>
      </c>
      <c r="W225" s="16">
        <v>0</v>
      </c>
      <c r="X225" s="17">
        <f t="shared" si="135"/>
        <v>0</v>
      </c>
      <c r="Y225" s="17">
        <v>0</v>
      </c>
      <c r="Z225" s="17">
        <f t="shared" si="136"/>
        <v>0</v>
      </c>
      <c r="AA225" s="17">
        <v>0</v>
      </c>
      <c r="AB225" s="17">
        <f t="shared" si="137"/>
        <v>0</v>
      </c>
      <c r="AC225" s="17">
        <v>0</v>
      </c>
      <c r="AD225" s="17">
        <f t="shared" si="138"/>
        <v>0</v>
      </c>
      <c r="AE225" s="17">
        <v>0</v>
      </c>
      <c r="AF225" s="17">
        <f t="shared" si="139"/>
        <v>0</v>
      </c>
      <c r="AG225" s="17">
        <v>0</v>
      </c>
      <c r="AH225" s="17">
        <f t="shared" si="140"/>
        <v>0</v>
      </c>
      <c r="AI225" s="17">
        <v>0</v>
      </c>
      <c r="AJ225" s="17">
        <f t="shared" si="141"/>
        <v>0</v>
      </c>
      <c r="AK225" s="17">
        <v>0</v>
      </c>
      <c r="AL225" s="17">
        <f t="shared" si="142"/>
        <v>0</v>
      </c>
      <c r="AM225" s="17">
        <v>0</v>
      </c>
      <c r="AN225" s="17">
        <f t="shared" si="143"/>
        <v>0</v>
      </c>
      <c r="AO225" s="17">
        <v>0</v>
      </c>
      <c r="AP225" s="17">
        <f t="shared" si="144"/>
        <v>0</v>
      </c>
      <c r="AQ225" s="17">
        <v>0</v>
      </c>
      <c r="AR225" s="17">
        <f t="shared" si="145"/>
        <v>0</v>
      </c>
      <c r="AS225" s="17">
        <v>0</v>
      </c>
      <c r="AT225" s="17">
        <f t="shared" si="146"/>
        <v>0</v>
      </c>
      <c r="AU225" s="17">
        <f t="shared" si="147"/>
        <v>0</v>
      </c>
      <c r="AV225" s="17">
        <f t="shared" si="147"/>
        <v>0</v>
      </c>
      <c r="AW225" s="18">
        <v>0</v>
      </c>
      <c r="AX225" s="18">
        <f t="shared" si="148"/>
        <v>0</v>
      </c>
      <c r="AY225" s="18">
        <v>0</v>
      </c>
      <c r="AZ225" s="18">
        <f t="shared" si="149"/>
        <v>0</v>
      </c>
      <c r="BA225" s="18">
        <v>0</v>
      </c>
      <c r="BB225" s="18">
        <f t="shared" si="150"/>
        <v>0</v>
      </c>
      <c r="BC225" s="18">
        <v>0</v>
      </c>
      <c r="BD225" s="18">
        <f t="shared" si="151"/>
        <v>0</v>
      </c>
      <c r="BE225" s="18">
        <v>0</v>
      </c>
      <c r="BF225" s="18">
        <f t="shared" si="152"/>
        <v>0</v>
      </c>
      <c r="BG225" s="18">
        <v>0</v>
      </c>
      <c r="BH225" s="18">
        <f t="shared" si="153"/>
        <v>0</v>
      </c>
      <c r="BI225" s="18">
        <v>0</v>
      </c>
      <c r="BJ225" s="18">
        <f t="shared" si="154"/>
        <v>0</v>
      </c>
      <c r="BK225" s="18">
        <v>0</v>
      </c>
      <c r="BL225" s="18">
        <f t="shared" si="155"/>
        <v>0</v>
      </c>
      <c r="BM225" s="18">
        <v>0</v>
      </c>
      <c r="BN225" s="18">
        <f t="shared" si="156"/>
        <v>0</v>
      </c>
      <c r="BO225" s="18">
        <v>0</v>
      </c>
      <c r="BP225" s="18">
        <f t="shared" si="157"/>
        <v>0</v>
      </c>
      <c r="BQ225" s="18">
        <v>0</v>
      </c>
      <c r="BR225" s="18">
        <f t="shared" si="158"/>
        <v>0</v>
      </c>
      <c r="BS225" s="18">
        <v>0</v>
      </c>
      <c r="BT225" s="18">
        <f t="shared" si="159"/>
        <v>0</v>
      </c>
      <c r="BU225" s="18">
        <v>0</v>
      </c>
      <c r="BV225" s="18">
        <f t="shared" si="160"/>
        <v>0</v>
      </c>
      <c r="BW225" s="18">
        <v>0</v>
      </c>
      <c r="BX225" s="18">
        <f t="shared" si="161"/>
        <v>0</v>
      </c>
      <c r="BY225" s="18">
        <v>0</v>
      </c>
      <c r="BZ225" s="18">
        <f t="shared" si="162"/>
        <v>0</v>
      </c>
      <c r="CA225" s="18">
        <v>0</v>
      </c>
      <c r="CB225" s="18">
        <f t="shared" si="163"/>
        <v>0</v>
      </c>
      <c r="CC225" s="18">
        <v>0</v>
      </c>
      <c r="CD225" s="18">
        <f t="shared" si="164"/>
        <v>0</v>
      </c>
      <c r="CE225" s="17">
        <f t="shared" si="165"/>
        <v>0</v>
      </c>
      <c r="CF225" s="17">
        <f t="shared" si="165"/>
        <v>0</v>
      </c>
      <c r="CG225" s="17">
        <f t="shared" si="166"/>
        <v>95</v>
      </c>
      <c r="CH225" s="28">
        <f t="shared" si="166"/>
        <v>10937255</v>
      </c>
    </row>
    <row r="226" spans="1:86" x14ac:dyDescent="0.2">
      <c r="A226" s="66"/>
      <c r="B226" s="66"/>
      <c r="C226" s="67" t="s">
        <v>142</v>
      </c>
      <c r="D226" s="67"/>
      <c r="E226" s="19" t="s">
        <v>141</v>
      </c>
      <c r="F226" s="32">
        <f>ROUND(F225*1.15,0)</f>
        <v>132398</v>
      </c>
      <c r="G226" s="32">
        <f>ROUND(G225*1.15,0)</f>
        <v>154000</v>
      </c>
      <c r="H226" s="32">
        <f>ROUND(H225*1.15,0)</f>
        <v>204192</v>
      </c>
      <c r="I226" s="16">
        <v>0</v>
      </c>
      <c r="J226" s="17">
        <f t="shared" si="129"/>
        <v>0</v>
      </c>
      <c r="K226" s="16">
        <v>0</v>
      </c>
      <c r="L226" s="17">
        <f t="shared" si="127"/>
        <v>0</v>
      </c>
      <c r="M226" s="16">
        <v>0</v>
      </c>
      <c r="N226" s="17">
        <f t="shared" si="130"/>
        <v>0</v>
      </c>
      <c r="O226" s="16">
        <v>0</v>
      </c>
      <c r="P226" s="17">
        <f t="shared" si="131"/>
        <v>0</v>
      </c>
      <c r="Q226" s="16">
        <v>0</v>
      </c>
      <c r="R226" s="17">
        <f t="shared" si="132"/>
        <v>0</v>
      </c>
      <c r="S226" s="16">
        <v>0</v>
      </c>
      <c r="T226" s="17">
        <f t="shared" si="133"/>
        <v>0</v>
      </c>
      <c r="U226" s="16">
        <f t="shared" si="134"/>
        <v>0</v>
      </c>
      <c r="V226" s="17">
        <f t="shared" si="134"/>
        <v>0</v>
      </c>
      <c r="W226" s="16">
        <v>0</v>
      </c>
      <c r="X226" s="17">
        <f t="shared" si="135"/>
        <v>0</v>
      </c>
      <c r="Y226" s="17">
        <v>0</v>
      </c>
      <c r="Z226" s="17">
        <f t="shared" si="136"/>
        <v>0</v>
      </c>
      <c r="AA226" s="17">
        <v>0</v>
      </c>
      <c r="AB226" s="17">
        <f t="shared" si="137"/>
        <v>0</v>
      </c>
      <c r="AC226" s="17">
        <v>0</v>
      </c>
      <c r="AD226" s="17">
        <f t="shared" si="138"/>
        <v>0</v>
      </c>
      <c r="AE226" s="17">
        <v>0</v>
      </c>
      <c r="AF226" s="17">
        <f t="shared" si="139"/>
        <v>0</v>
      </c>
      <c r="AG226" s="17">
        <v>0</v>
      </c>
      <c r="AH226" s="17">
        <f t="shared" si="140"/>
        <v>0</v>
      </c>
      <c r="AI226" s="17">
        <v>0</v>
      </c>
      <c r="AJ226" s="17">
        <f t="shared" si="141"/>
        <v>0</v>
      </c>
      <c r="AK226" s="17">
        <v>0</v>
      </c>
      <c r="AL226" s="17">
        <f t="shared" si="142"/>
        <v>0</v>
      </c>
      <c r="AM226" s="17">
        <v>0</v>
      </c>
      <c r="AN226" s="17">
        <f t="shared" si="143"/>
        <v>0</v>
      </c>
      <c r="AO226" s="17">
        <v>0</v>
      </c>
      <c r="AP226" s="17">
        <f t="shared" si="144"/>
        <v>0</v>
      </c>
      <c r="AQ226" s="17">
        <v>0</v>
      </c>
      <c r="AR226" s="17">
        <f t="shared" si="145"/>
        <v>0</v>
      </c>
      <c r="AS226" s="17">
        <v>0</v>
      </c>
      <c r="AT226" s="17">
        <f t="shared" si="146"/>
        <v>0</v>
      </c>
      <c r="AU226" s="17">
        <f t="shared" si="147"/>
        <v>0</v>
      </c>
      <c r="AV226" s="17">
        <f t="shared" si="147"/>
        <v>0</v>
      </c>
      <c r="AW226" s="18">
        <v>0</v>
      </c>
      <c r="AX226" s="18">
        <f t="shared" si="148"/>
        <v>0</v>
      </c>
      <c r="AY226" s="18">
        <v>0</v>
      </c>
      <c r="AZ226" s="18">
        <f t="shared" si="149"/>
        <v>0</v>
      </c>
      <c r="BA226" s="18">
        <v>0</v>
      </c>
      <c r="BB226" s="18">
        <f t="shared" si="150"/>
        <v>0</v>
      </c>
      <c r="BC226" s="18">
        <v>0</v>
      </c>
      <c r="BD226" s="18">
        <f t="shared" si="151"/>
        <v>0</v>
      </c>
      <c r="BE226" s="18">
        <v>0</v>
      </c>
      <c r="BF226" s="18">
        <f t="shared" si="152"/>
        <v>0</v>
      </c>
      <c r="BG226" s="18">
        <v>0</v>
      </c>
      <c r="BH226" s="18">
        <f t="shared" si="153"/>
        <v>0</v>
      </c>
      <c r="BI226" s="18">
        <v>0</v>
      </c>
      <c r="BJ226" s="18">
        <f t="shared" si="154"/>
        <v>0</v>
      </c>
      <c r="BK226" s="18">
        <v>0</v>
      </c>
      <c r="BL226" s="18">
        <f t="shared" si="155"/>
        <v>0</v>
      </c>
      <c r="BM226" s="18">
        <v>0</v>
      </c>
      <c r="BN226" s="18">
        <f t="shared" si="156"/>
        <v>0</v>
      </c>
      <c r="BO226" s="18">
        <v>0</v>
      </c>
      <c r="BP226" s="18">
        <f t="shared" si="157"/>
        <v>0</v>
      </c>
      <c r="BQ226" s="18">
        <v>0</v>
      </c>
      <c r="BR226" s="18">
        <f t="shared" si="158"/>
        <v>0</v>
      </c>
      <c r="BS226" s="18">
        <v>0</v>
      </c>
      <c r="BT226" s="18">
        <f t="shared" si="159"/>
        <v>0</v>
      </c>
      <c r="BU226" s="18">
        <v>0</v>
      </c>
      <c r="BV226" s="18">
        <f t="shared" si="160"/>
        <v>0</v>
      </c>
      <c r="BW226" s="18">
        <v>0</v>
      </c>
      <c r="BX226" s="18">
        <f t="shared" si="161"/>
        <v>0</v>
      </c>
      <c r="BY226" s="18">
        <v>0</v>
      </c>
      <c r="BZ226" s="18">
        <f t="shared" si="162"/>
        <v>0</v>
      </c>
      <c r="CA226" s="18">
        <v>0</v>
      </c>
      <c r="CB226" s="18">
        <f t="shared" si="163"/>
        <v>0</v>
      </c>
      <c r="CC226" s="18">
        <v>0</v>
      </c>
      <c r="CD226" s="18">
        <f t="shared" si="164"/>
        <v>0</v>
      </c>
      <c r="CE226" s="17">
        <f t="shared" si="165"/>
        <v>0</v>
      </c>
      <c r="CF226" s="17">
        <f t="shared" si="165"/>
        <v>0</v>
      </c>
      <c r="CG226" s="17">
        <f t="shared" si="166"/>
        <v>0</v>
      </c>
      <c r="CH226" s="28">
        <f t="shared" si="166"/>
        <v>0</v>
      </c>
    </row>
    <row r="227" spans="1:86" x14ac:dyDescent="0.2">
      <c r="A227" s="66"/>
      <c r="B227" s="66"/>
      <c r="C227" s="66" t="s">
        <v>145</v>
      </c>
      <c r="D227" s="68" t="s">
        <v>140</v>
      </c>
      <c r="E227" s="68"/>
      <c r="F227" s="16"/>
      <c r="G227" s="16"/>
      <c r="H227" s="16"/>
      <c r="I227" s="16">
        <v>1</v>
      </c>
      <c r="J227" s="17">
        <f t="shared" si="129"/>
        <v>0</v>
      </c>
      <c r="K227" s="16">
        <v>4</v>
      </c>
      <c r="L227" s="17">
        <f t="shared" si="127"/>
        <v>0</v>
      </c>
      <c r="M227" s="16">
        <v>0</v>
      </c>
      <c r="N227" s="17">
        <f t="shared" si="130"/>
        <v>0</v>
      </c>
      <c r="O227" s="16">
        <v>0</v>
      </c>
      <c r="P227" s="17">
        <f t="shared" si="131"/>
        <v>0</v>
      </c>
      <c r="Q227" s="16">
        <v>0</v>
      </c>
      <c r="R227" s="17">
        <f t="shared" si="132"/>
        <v>0</v>
      </c>
      <c r="S227" s="16">
        <v>0</v>
      </c>
      <c r="T227" s="17">
        <f t="shared" si="133"/>
        <v>0</v>
      </c>
      <c r="U227" s="16">
        <f t="shared" si="134"/>
        <v>5</v>
      </c>
      <c r="V227" s="17">
        <f t="shared" si="134"/>
        <v>0</v>
      </c>
      <c r="W227" s="16">
        <v>0</v>
      </c>
      <c r="X227" s="17">
        <f t="shared" si="135"/>
        <v>0</v>
      </c>
      <c r="Y227" s="17">
        <v>0</v>
      </c>
      <c r="Z227" s="17">
        <f t="shared" si="136"/>
        <v>0</v>
      </c>
      <c r="AA227" s="17">
        <v>0</v>
      </c>
      <c r="AB227" s="17">
        <f t="shared" si="137"/>
        <v>0</v>
      </c>
      <c r="AC227" s="17">
        <v>0</v>
      </c>
      <c r="AD227" s="17">
        <f t="shared" si="138"/>
        <v>0</v>
      </c>
      <c r="AE227" s="17">
        <v>0</v>
      </c>
      <c r="AF227" s="17">
        <f t="shared" si="139"/>
        <v>0</v>
      </c>
      <c r="AG227" s="17">
        <v>0</v>
      </c>
      <c r="AH227" s="17">
        <f t="shared" si="140"/>
        <v>0</v>
      </c>
      <c r="AI227" s="17">
        <v>0</v>
      </c>
      <c r="AJ227" s="17">
        <f t="shared" si="141"/>
        <v>0</v>
      </c>
      <c r="AK227" s="17">
        <v>0</v>
      </c>
      <c r="AL227" s="17">
        <f t="shared" si="142"/>
        <v>0</v>
      </c>
      <c r="AM227" s="17">
        <v>0</v>
      </c>
      <c r="AN227" s="17">
        <f t="shared" si="143"/>
        <v>0</v>
      </c>
      <c r="AO227" s="17">
        <v>0</v>
      </c>
      <c r="AP227" s="17">
        <f t="shared" si="144"/>
        <v>0</v>
      </c>
      <c r="AQ227" s="17">
        <v>0</v>
      </c>
      <c r="AR227" s="17">
        <f t="shared" si="145"/>
        <v>0</v>
      </c>
      <c r="AS227" s="17">
        <v>0</v>
      </c>
      <c r="AT227" s="17">
        <f t="shared" si="146"/>
        <v>0</v>
      </c>
      <c r="AU227" s="17">
        <f t="shared" si="147"/>
        <v>0</v>
      </c>
      <c r="AV227" s="17">
        <f t="shared" si="147"/>
        <v>0</v>
      </c>
      <c r="AW227" s="18">
        <v>0</v>
      </c>
      <c r="AX227" s="18">
        <f t="shared" si="148"/>
        <v>0</v>
      </c>
      <c r="AY227" s="18">
        <v>0</v>
      </c>
      <c r="AZ227" s="18">
        <f t="shared" si="149"/>
        <v>0</v>
      </c>
      <c r="BA227" s="18">
        <v>0</v>
      </c>
      <c r="BB227" s="18">
        <f t="shared" si="150"/>
        <v>0</v>
      </c>
      <c r="BC227" s="18">
        <v>0</v>
      </c>
      <c r="BD227" s="18">
        <f t="shared" si="151"/>
        <v>0</v>
      </c>
      <c r="BE227" s="18">
        <v>0</v>
      </c>
      <c r="BF227" s="18">
        <f t="shared" si="152"/>
        <v>0</v>
      </c>
      <c r="BG227" s="18">
        <v>0</v>
      </c>
      <c r="BH227" s="18">
        <f t="shared" si="153"/>
        <v>0</v>
      </c>
      <c r="BI227" s="18">
        <v>0</v>
      </c>
      <c r="BJ227" s="18">
        <f t="shared" si="154"/>
        <v>0</v>
      </c>
      <c r="BK227" s="18">
        <v>0</v>
      </c>
      <c r="BL227" s="18">
        <f t="shared" si="155"/>
        <v>0</v>
      </c>
      <c r="BM227" s="18">
        <v>0</v>
      </c>
      <c r="BN227" s="18">
        <f t="shared" si="156"/>
        <v>0</v>
      </c>
      <c r="BO227" s="18">
        <v>0</v>
      </c>
      <c r="BP227" s="18">
        <f t="shared" si="157"/>
        <v>0</v>
      </c>
      <c r="BQ227" s="18">
        <v>0</v>
      </c>
      <c r="BR227" s="18">
        <f t="shared" si="158"/>
        <v>0</v>
      </c>
      <c r="BS227" s="18">
        <v>0</v>
      </c>
      <c r="BT227" s="18">
        <f t="shared" si="159"/>
        <v>0</v>
      </c>
      <c r="BU227" s="18">
        <v>0</v>
      </c>
      <c r="BV227" s="18">
        <f t="shared" si="160"/>
        <v>0</v>
      </c>
      <c r="BW227" s="18">
        <v>0</v>
      </c>
      <c r="BX227" s="18">
        <f t="shared" si="161"/>
        <v>0</v>
      </c>
      <c r="BY227" s="18">
        <v>0</v>
      </c>
      <c r="BZ227" s="18">
        <f t="shared" si="162"/>
        <v>0</v>
      </c>
      <c r="CA227" s="18">
        <v>0</v>
      </c>
      <c r="CB227" s="18">
        <f t="shared" si="163"/>
        <v>0</v>
      </c>
      <c r="CC227" s="18">
        <v>0</v>
      </c>
      <c r="CD227" s="18">
        <f t="shared" si="164"/>
        <v>0</v>
      </c>
      <c r="CE227" s="17">
        <f t="shared" si="165"/>
        <v>0</v>
      </c>
      <c r="CF227" s="17">
        <f t="shared" si="165"/>
        <v>0</v>
      </c>
      <c r="CG227" s="17">
        <f t="shared" si="166"/>
        <v>5</v>
      </c>
      <c r="CH227" s="28">
        <f t="shared" si="166"/>
        <v>0</v>
      </c>
    </row>
    <row r="228" spans="1:86" ht="25.5" x14ac:dyDescent="0.2">
      <c r="A228" s="66"/>
      <c r="B228" s="66"/>
      <c r="C228" s="66"/>
      <c r="D228" s="20" t="s">
        <v>146</v>
      </c>
      <c r="E228" s="21" t="s">
        <v>141</v>
      </c>
      <c r="F228" s="32">
        <v>184669</v>
      </c>
      <c r="G228" s="32">
        <v>223671</v>
      </c>
      <c r="H228" s="32">
        <v>231601</v>
      </c>
      <c r="I228" s="16">
        <v>0</v>
      </c>
      <c r="J228" s="17">
        <f t="shared" si="129"/>
        <v>0</v>
      </c>
      <c r="K228" s="16">
        <v>40</v>
      </c>
      <c r="L228" s="17">
        <f t="shared" si="127"/>
        <v>7386760</v>
      </c>
      <c r="M228" s="16">
        <v>0</v>
      </c>
      <c r="N228" s="17">
        <f t="shared" si="130"/>
        <v>0</v>
      </c>
      <c r="O228" s="16">
        <v>0</v>
      </c>
      <c r="P228" s="17">
        <f t="shared" si="131"/>
        <v>0</v>
      </c>
      <c r="Q228" s="16">
        <v>0</v>
      </c>
      <c r="R228" s="17">
        <f t="shared" si="132"/>
        <v>0</v>
      </c>
      <c r="S228" s="16">
        <v>0</v>
      </c>
      <c r="T228" s="17">
        <f t="shared" si="133"/>
        <v>0</v>
      </c>
      <c r="U228" s="16">
        <f t="shared" si="134"/>
        <v>40</v>
      </c>
      <c r="V228" s="17">
        <f t="shared" si="134"/>
        <v>7386760</v>
      </c>
      <c r="W228" s="16">
        <v>0</v>
      </c>
      <c r="X228" s="17">
        <f t="shared" si="135"/>
        <v>0</v>
      </c>
      <c r="Y228" s="17">
        <v>0</v>
      </c>
      <c r="Z228" s="17">
        <f t="shared" si="136"/>
        <v>0</v>
      </c>
      <c r="AA228" s="17">
        <v>0</v>
      </c>
      <c r="AB228" s="17">
        <f t="shared" si="137"/>
        <v>0</v>
      </c>
      <c r="AC228" s="17">
        <v>0</v>
      </c>
      <c r="AD228" s="17">
        <f t="shared" si="138"/>
        <v>0</v>
      </c>
      <c r="AE228" s="17">
        <v>0</v>
      </c>
      <c r="AF228" s="17">
        <f t="shared" si="139"/>
        <v>0</v>
      </c>
      <c r="AG228" s="17">
        <v>0</v>
      </c>
      <c r="AH228" s="17">
        <f t="shared" si="140"/>
        <v>0</v>
      </c>
      <c r="AI228" s="17">
        <v>0</v>
      </c>
      <c r="AJ228" s="17">
        <f t="shared" si="141"/>
        <v>0</v>
      </c>
      <c r="AK228" s="17">
        <v>0</v>
      </c>
      <c r="AL228" s="17">
        <f t="shared" si="142"/>
        <v>0</v>
      </c>
      <c r="AM228" s="17">
        <v>0</v>
      </c>
      <c r="AN228" s="17">
        <f t="shared" si="143"/>
        <v>0</v>
      </c>
      <c r="AO228" s="17">
        <v>0</v>
      </c>
      <c r="AP228" s="17">
        <f t="shared" si="144"/>
        <v>0</v>
      </c>
      <c r="AQ228" s="17">
        <v>0</v>
      </c>
      <c r="AR228" s="17">
        <f t="shared" si="145"/>
        <v>0</v>
      </c>
      <c r="AS228" s="17">
        <v>0</v>
      </c>
      <c r="AT228" s="17">
        <f t="shared" si="146"/>
        <v>0</v>
      </c>
      <c r="AU228" s="17">
        <f t="shared" si="147"/>
        <v>0</v>
      </c>
      <c r="AV228" s="17">
        <f t="shared" si="147"/>
        <v>0</v>
      </c>
      <c r="AW228" s="18">
        <v>0</v>
      </c>
      <c r="AX228" s="18">
        <f t="shared" si="148"/>
        <v>0</v>
      </c>
      <c r="AY228" s="18">
        <v>0</v>
      </c>
      <c r="AZ228" s="18">
        <f t="shared" si="149"/>
        <v>0</v>
      </c>
      <c r="BA228" s="18">
        <v>0</v>
      </c>
      <c r="BB228" s="18">
        <f t="shared" si="150"/>
        <v>0</v>
      </c>
      <c r="BC228" s="18">
        <v>0</v>
      </c>
      <c r="BD228" s="18">
        <f t="shared" si="151"/>
        <v>0</v>
      </c>
      <c r="BE228" s="18">
        <v>0</v>
      </c>
      <c r="BF228" s="18">
        <f t="shared" si="152"/>
        <v>0</v>
      </c>
      <c r="BG228" s="18">
        <v>0</v>
      </c>
      <c r="BH228" s="18">
        <f t="shared" si="153"/>
        <v>0</v>
      </c>
      <c r="BI228" s="18">
        <v>0</v>
      </c>
      <c r="BJ228" s="18">
        <f t="shared" si="154"/>
        <v>0</v>
      </c>
      <c r="BK228" s="18">
        <v>0</v>
      </c>
      <c r="BL228" s="18">
        <f t="shared" si="155"/>
        <v>0</v>
      </c>
      <c r="BM228" s="18">
        <v>0</v>
      </c>
      <c r="BN228" s="18">
        <f t="shared" si="156"/>
        <v>0</v>
      </c>
      <c r="BO228" s="18">
        <v>0</v>
      </c>
      <c r="BP228" s="18">
        <f t="shared" si="157"/>
        <v>0</v>
      </c>
      <c r="BQ228" s="18">
        <v>0</v>
      </c>
      <c r="BR228" s="18">
        <f t="shared" si="158"/>
        <v>0</v>
      </c>
      <c r="BS228" s="18">
        <v>0</v>
      </c>
      <c r="BT228" s="18">
        <f t="shared" si="159"/>
        <v>0</v>
      </c>
      <c r="BU228" s="18">
        <v>0</v>
      </c>
      <c r="BV228" s="18">
        <f t="shared" si="160"/>
        <v>0</v>
      </c>
      <c r="BW228" s="18">
        <v>0</v>
      </c>
      <c r="BX228" s="18">
        <f t="shared" si="161"/>
        <v>0</v>
      </c>
      <c r="BY228" s="18">
        <v>0</v>
      </c>
      <c r="BZ228" s="18">
        <f t="shared" si="162"/>
        <v>0</v>
      </c>
      <c r="CA228" s="18">
        <v>0</v>
      </c>
      <c r="CB228" s="18">
        <f t="shared" si="163"/>
        <v>0</v>
      </c>
      <c r="CC228" s="18">
        <v>0</v>
      </c>
      <c r="CD228" s="18">
        <f t="shared" si="164"/>
        <v>0</v>
      </c>
      <c r="CE228" s="17">
        <f t="shared" si="165"/>
        <v>0</v>
      </c>
      <c r="CF228" s="17">
        <f t="shared" si="165"/>
        <v>0</v>
      </c>
      <c r="CG228" s="17">
        <f t="shared" si="166"/>
        <v>40</v>
      </c>
      <c r="CH228" s="28">
        <f t="shared" si="166"/>
        <v>7386760</v>
      </c>
    </row>
    <row r="229" spans="1:86" ht="38.25" x14ac:dyDescent="0.2">
      <c r="A229" s="66"/>
      <c r="B229" s="66"/>
      <c r="C229" s="66"/>
      <c r="D229" s="20" t="s">
        <v>147</v>
      </c>
      <c r="E229" s="21" t="s">
        <v>141</v>
      </c>
      <c r="F229" s="32">
        <v>192017</v>
      </c>
      <c r="G229" s="32">
        <v>232897</v>
      </c>
      <c r="H229" s="32">
        <v>240825</v>
      </c>
      <c r="I229" s="16">
        <v>7</v>
      </c>
      <c r="J229" s="17">
        <f t="shared" si="129"/>
        <v>1344119</v>
      </c>
      <c r="K229" s="16">
        <v>9</v>
      </c>
      <c r="L229" s="17">
        <f t="shared" si="127"/>
        <v>1728153</v>
      </c>
      <c r="M229" s="16">
        <v>0</v>
      </c>
      <c r="N229" s="17">
        <f t="shared" si="130"/>
        <v>0</v>
      </c>
      <c r="O229" s="16">
        <v>0</v>
      </c>
      <c r="P229" s="17">
        <f t="shared" si="131"/>
        <v>0</v>
      </c>
      <c r="Q229" s="16">
        <v>0</v>
      </c>
      <c r="R229" s="17">
        <f t="shared" si="132"/>
        <v>0</v>
      </c>
      <c r="S229" s="16">
        <v>0</v>
      </c>
      <c r="T229" s="17">
        <f t="shared" si="133"/>
        <v>0</v>
      </c>
      <c r="U229" s="16">
        <f t="shared" si="134"/>
        <v>16</v>
      </c>
      <c r="V229" s="17">
        <f t="shared" si="134"/>
        <v>3072272</v>
      </c>
      <c r="W229" s="16">
        <v>0</v>
      </c>
      <c r="X229" s="17">
        <f t="shared" si="135"/>
        <v>0</v>
      </c>
      <c r="Y229" s="17">
        <v>0</v>
      </c>
      <c r="Z229" s="17">
        <f t="shared" si="136"/>
        <v>0</v>
      </c>
      <c r="AA229" s="17">
        <v>0</v>
      </c>
      <c r="AB229" s="17">
        <f t="shared" si="137"/>
        <v>0</v>
      </c>
      <c r="AC229" s="17">
        <v>0</v>
      </c>
      <c r="AD229" s="17">
        <f t="shared" si="138"/>
        <v>0</v>
      </c>
      <c r="AE229" s="17">
        <v>0</v>
      </c>
      <c r="AF229" s="17">
        <f t="shared" si="139"/>
        <v>0</v>
      </c>
      <c r="AG229" s="17">
        <v>0</v>
      </c>
      <c r="AH229" s="17">
        <f t="shared" si="140"/>
        <v>0</v>
      </c>
      <c r="AI229" s="17">
        <v>0</v>
      </c>
      <c r="AJ229" s="17">
        <f t="shared" si="141"/>
        <v>0</v>
      </c>
      <c r="AK229" s="17">
        <v>0</v>
      </c>
      <c r="AL229" s="17">
        <f t="shared" si="142"/>
        <v>0</v>
      </c>
      <c r="AM229" s="17">
        <v>0</v>
      </c>
      <c r="AN229" s="17">
        <f t="shared" si="143"/>
        <v>0</v>
      </c>
      <c r="AO229" s="17">
        <v>0</v>
      </c>
      <c r="AP229" s="17">
        <f t="shared" si="144"/>
        <v>0</v>
      </c>
      <c r="AQ229" s="17">
        <v>0</v>
      </c>
      <c r="AR229" s="17">
        <f t="shared" si="145"/>
        <v>0</v>
      </c>
      <c r="AS229" s="17">
        <v>0</v>
      </c>
      <c r="AT229" s="17">
        <f t="shared" si="146"/>
        <v>0</v>
      </c>
      <c r="AU229" s="17">
        <f t="shared" si="147"/>
        <v>0</v>
      </c>
      <c r="AV229" s="17">
        <f t="shared" si="147"/>
        <v>0</v>
      </c>
      <c r="AW229" s="18">
        <v>0</v>
      </c>
      <c r="AX229" s="18">
        <f t="shared" si="148"/>
        <v>0</v>
      </c>
      <c r="AY229" s="18">
        <v>0</v>
      </c>
      <c r="AZ229" s="18">
        <f t="shared" si="149"/>
        <v>0</v>
      </c>
      <c r="BA229" s="18">
        <v>0</v>
      </c>
      <c r="BB229" s="18">
        <f t="shared" si="150"/>
        <v>0</v>
      </c>
      <c r="BC229" s="18">
        <v>0</v>
      </c>
      <c r="BD229" s="18">
        <f t="shared" si="151"/>
        <v>0</v>
      </c>
      <c r="BE229" s="18">
        <v>0</v>
      </c>
      <c r="BF229" s="18">
        <f t="shared" si="152"/>
        <v>0</v>
      </c>
      <c r="BG229" s="18">
        <v>0</v>
      </c>
      <c r="BH229" s="18">
        <f t="shared" si="153"/>
        <v>0</v>
      </c>
      <c r="BI229" s="18">
        <v>0</v>
      </c>
      <c r="BJ229" s="18">
        <f t="shared" si="154"/>
        <v>0</v>
      </c>
      <c r="BK229" s="18">
        <v>0</v>
      </c>
      <c r="BL229" s="18">
        <f t="shared" si="155"/>
        <v>0</v>
      </c>
      <c r="BM229" s="18">
        <v>0</v>
      </c>
      <c r="BN229" s="18">
        <f t="shared" si="156"/>
        <v>0</v>
      </c>
      <c r="BO229" s="18">
        <v>0</v>
      </c>
      <c r="BP229" s="18">
        <f t="shared" si="157"/>
        <v>0</v>
      </c>
      <c r="BQ229" s="18">
        <v>0</v>
      </c>
      <c r="BR229" s="18">
        <f t="shared" si="158"/>
        <v>0</v>
      </c>
      <c r="BS229" s="18">
        <v>0</v>
      </c>
      <c r="BT229" s="18">
        <f t="shared" si="159"/>
        <v>0</v>
      </c>
      <c r="BU229" s="18">
        <v>0</v>
      </c>
      <c r="BV229" s="18">
        <f t="shared" si="160"/>
        <v>0</v>
      </c>
      <c r="BW229" s="18">
        <v>0</v>
      </c>
      <c r="BX229" s="18">
        <f t="shared" si="161"/>
        <v>0</v>
      </c>
      <c r="BY229" s="18">
        <v>0</v>
      </c>
      <c r="BZ229" s="18">
        <f t="shared" si="162"/>
        <v>0</v>
      </c>
      <c r="CA229" s="18">
        <v>0</v>
      </c>
      <c r="CB229" s="18">
        <f t="shared" si="163"/>
        <v>0</v>
      </c>
      <c r="CC229" s="18">
        <v>0</v>
      </c>
      <c r="CD229" s="18">
        <f t="shared" si="164"/>
        <v>0</v>
      </c>
      <c r="CE229" s="17">
        <f t="shared" si="165"/>
        <v>0</v>
      </c>
      <c r="CF229" s="17">
        <f t="shared" si="165"/>
        <v>0</v>
      </c>
      <c r="CG229" s="17">
        <f t="shared" si="166"/>
        <v>16</v>
      </c>
      <c r="CH229" s="28">
        <f t="shared" si="166"/>
        <v>3072272</v>
      </c>
    </row>
    <row r="230" spans="1:86" ht="51" x14ac:dyDescent="0.2">
      <c r="A230" s="66"/>
      <c r="B230" s="66"/>
      <c r="C230" s="66"/>
      <c r="D230" s="20" t="s">
        <v>148</v>
      </c>
      <c r="E230" s="21" t="s">
        <v>141</v>
      </c>
      <c r="F230" s="32">
        <v>232905</v>
      </c>
      <c r="G230" s="32">
        <v>283951</v>
      </c>
      <c r="H230" s="32">
        <v>291906</v>
      </c>
      <c r="I230" s="16">
        <v>2</v>
      </c>
      <c r="J230" s="17">
        <f t="shared" si="129"/>
        <v>465810</v>
      </c>
      <c r="K230" s="16">
        <v>0</v>
      </c>
      <c r="L230" s="17">
        <f t="shared" si="127"/>
        <v>0</v>
      </c>
      <c r="M230" s="16">
        <v>0</v>
      </c>
      <c r="N230" s="17">
        <f t="shared" si="130"/>
        <v>0</v>
      </c>
      <c r="O230" s="16">
        <v>0</v>
      </c>
      <c r="P230" s="17">
        <f t="shared" si="131"/>
        <v>0</v>
      </c>
      <c r="Q230" s="16">
        <v>0</v>
      </c>
      <c r="R230" s="17">
        <f t="shared" si="132"/>
        <v>0</v>
      </c>
      <c r="S230" s="16">
        <v>0</v>
      </c>
      <c r="T230" s="17">
        <f t="shared" si="133"/>
        <v>0</v>
      </c>
      <c r="U230" s="16">
        <f t="shared" si="134"/>
        <v>2</v>
      </c>
      <c r="V230" s="17">
        <f t="shared" si="134"/>
        <v>465810</v>
      </c>
      <c r="W230" s="16">
        <v>0</v>
      </c>
      <c r="X230" s="17">
        <f t="shared" si="135"/>
        <v>0</v>
      </c>
      <c r="Y230" s="17">
        <v>0</v>
      </c>
      <c r="Z230" s="17">
        <f t="shared" si="136"/>
        <v>0</v>
      </c>
      <c r="AA230" s="17">
        <v>0</v>
      </c>
      <c r="AB230" s="17">
        <f t="shared" si="137"/>
        <v>0</v>
      </c>
      <c r="AC230" s="17">
        <v>0</v>
      </c>
      <c r="AD230" s="17">
        <f t="shared" si="138"/>
        <v>0</v>
      </c>
      <c r="AE230" s="17">
        <v>0</v>
      </c>
      <c r="AF230" s="17">
        <f t="shared" si="139"/>
        <v>0</v>
      </c>
      <c r="AG230" s="17">
        <v>0</v>
      </c>
      <c r="AH230" s="17">
        <f t="shared" si="140"/>
        <v>0</v>
      </c>
      <c r="AI230" s="17">
        <v>0</v>
      </c>
      <c r="AJ230" s="17">
        <f t="shared" si="141"/>
        <v>0</v>
      </c>
      <c r="AK230" s="17">
        <v>0</v>
      </c>
      <c r="AL230" s="17">
        <f t="shared" si="142"/>
        <v>0</v>
      </c>
      <c r="AM230" s="17">
        <v>0</v>
      </c>
      <c r="AN230" s="17">
        <f t="shared" si="143"/>
        <v>0</v>
      </c>
      <c r="AO230" s="17">
        <v>0</v>
      </c>
      <c r="AP230" s="17">
        <f t="shared" si="144"/>
        <v>0</v>
      </c>
      <c r="AQ230" s="17">
        <v>0</v>
      </c>
      <c r="AR230" s="17">
        <f t="shared" si="145"/>
        <v>0</v>
      </c>
      <c r="AS230" s="17">
        <v>0</v>
      </c>
      <c r="AT230" s="17">
        <f t="shared" si="146"/>
        <v>0</v>
      </c>
      <c r="AU230" s="17">
        <f t="shared" si="147"/>
        <v>0</v>
      </c>
      <c r="AV230" s="17">
        <f t="shared" si="147"/>
        <v>0</v>
      </c>
      <c r="AW230" s="18">
        <v>0</v>
      </c>
      <c r="AX230" s="18">
        <f t="shared" si="148"/>
        <v>0</v>
      </c>
      <c r="AY230" s="18">
        <v>0</v>
      </c>
      <c r="AZ230" s="18">
        <f t="shared" si="149"/>
        <v>0</v>
      </c>
      <c r="BA230" s="18">
        <v>0</v>
      </c>
      <c r="BB230" s="18">
        <f t="shared" si="150"/>
        <v>0</v>
      </c>
      <c r="BC230" s="18">
        <v>0</v>
      </c>
      <c r="BD230" s="18">
        <f t="shared" si="151"/>
        <v>0</v>
      </c>
      <c r="BE230" s="18">
        <v>0</v>
      </c>
      <c r="BF230" s="18">
        <f t="shared" si="152"/>
        <v>0</v>
      </c>
      <c r="BG230" s="18">
        <v>0</v>
      </c>
      <c r="BH230" s="18">
        <f t="shared" si="153"/>
        <v>0</v>
      </c>
      <c r="BI230" s="18">
        <v>0</v>
      </c>
      <c r="BJ230" s="18">
        <f t="shared" si="154"/>
        <v>0</v>
      </c>
      <c r="BK230" s="18">
        <v>0</v>
      </c>
      <c r="BL230" s="18">
        <f t="shared" si="155"/>
        <v>0</v>
      </c>
      <c r="BM230" s="18">
        <v>0</v>
      </c>
      <c r="BN230" s="18">
        <f t="shared" si="156"/>
        <v>0</v>
      </c>
      <c r="BO230" s="18">
        <v>0</v>
      </c>
      <c r="BP230" s="18">
        <f t="shared" si="157"/>
        <v>0</v>
      </c>
      <c r="BQ230" s="18">
        <v>0</v>
      </c>
      <c r="BR230" s="18">
        <f t="shared" si="158"/>
        <v>0</v>
      </c>
      <c r="BS230" s="18">
        <v>0</v>
      </c>
      <c r="BT230" s="18">
        <f t="shared" si="159"/>
        <v>0</v>
      </c>
      <c r="BU230" s="18">
        <v>0</v>
      </c>
      <c r="BV230" s="18">
        <f t="shared" si="160"/>
        <v>0</v>
      </c>
      <c r="BW230" s="18">
        <v>0</v>
      </c>
      <c r="BX230" s="18">
        <f t="shared" si="161"/>
        <v>0</v>
      </c>
      <c r="BY230" s="18">
        <v>0</v>
      </c>
      <c r="BZ230" s="18">
        <f t="shared" si="162"/>
        <v>0</v>
      </c>
      <c r="CA230" s="18">
        <v>0</v>
      </c>
      <c r="CB230" s="18">
        <f t="shared" si="163"/>
        <v>0</v>
      </c>
      <c r="CC230" s="18">
        <v>0</v>
      </c>
      <c r="CD230" s="18">
        <f t="shared" si="164"/>
        <v>0</v>
      </c>
      <c r="CE230" s="17">
        <f t="shared" si="165"/>
        <v>0</v>
      </c>
      <c r="CF230" s="17">
        <f t="shared" si="165"/>
        <v>0</v>
      </c>
      <c r="CG230" s="17">
        <f t="shared" si="166"/>
        <v>2</v>
      </c>
      <c r="CH230" s="28">
        <f t="shared" si="166"/>
        <v>465810</v>
      </c>
    </row>
    <row r="231" spans="1:86" x14ac:dyDescent="0.2">
      <c r="A231" s="66"/>
      <c r="B231" s="66"/>
      <c r="C231" s="66"/>
      <c r="D231" s="20" t="s">
        <v>149</v>
      </c>
      <c r="E231" s="21" t="s">
        <v>141</v>
      </c>
      <c r="F231" s="32">
        <v>354845</v>
      </c>
      <c r="G231" s="32">
        <v>436787</v>
      </c>
      <c r="H231" s="32">
        <v>444642</v>
      </c>
      <c r="I231" s="16">
        <v>1</v>
      </c>
      <c r="J231" s="17">
        <f t="shared" si="129"/>
        <v>354845</v>
      </c>
      <c r="K231" s="16">
        <v>6</v>
      </c>
      <c r="L231" s="17">
        <f t="shared" si="127"/>
        <v>2129070</v>
      </c>
      <c r="M231" s="16">
        <v>0</v>
      </c>
      <c r="N231" s="17">
        <f t="shared" si="130"/>
        <v>0</v>
      </c>
      <c r="O231" s="16">
        <v>0</v>
      </c>
      <c r="P231" s="17">
        <f t="shared" si="131"/>
        <v>0</v>
      </c>
      <c r="Q231" s="16">
        <v>0</v>
      </c>
      <c r="R231" s="17">
        <f t="shared" si="132"/>
        <v>0</v>
      </c>
      <c r="S231" s="16">
        <v>0</v>
      </c>
      <c r="T231" s="17">
        <f t="shared" si="133"/>
        <v>0</v>
      </c>
      <c r="U231" s="16">
        <f t="shared" si="134"/>
        <v>7</v>
      </c>
      <c r="V231" s="17">
        <f t="shared" si="134"/>
        <v>2483915</v>
      </c>
      <c r="W231" s="16">
        <v>0</v>
      </c>
      <c r="X231" s="17">
        <f t="shared" si="135"/>
        <v>0</v>
      </c>
      <c r="Y231" s="17">
        <v>0</v>
      </c>
      <c r="Z231" s="17">
        <f t="shared" si="136"/>
        <v>0</v>
      </c>
      <c r="AA231" s="17">
        <v>0</v>
      </c>
      <c r="AB231" s="17">
        <f t="shared" si="137"/>
        <v>0</v>
      </c>
      <c r="AC231" s="17">
        <v>0</v>
      </c>
      <c r="AD231" s="17">
        <f t="shared" si="138"/>
        <v>0</v>
      </c>
      <c r="AE231" s="17">
        <v>0</v>
      </c>
      <c r="AF231" s="17">
        <f t="shared" si="139"/>
        <v>0</v>
      </c>
      <c r="AG231" s="17">
        <v>0</v>
      </c>
      <c r="AH231" s="17">
        <f t="shared" si="140"/>
        <v>0</v>
      </c>
      <c r="AI231" s="17">
        <v>0</v>
      </c>
      <c r="AJ231" s="17">
        <f t="shared" si="141"/>
        <v>0</v>
      </c>
      <c r="AK231" s="17">
        <v>0</v>
      </c>
      <c r="AL231" s="17">
        <f t="shared" si="142"/>
        <v>0</v>
      </c>
      <c r="AM231" s="17">
        <v>0</v>
      </c>
      <c r="AN231" s="17">
        <f t="shared" si="143"/>
        <v>0</v>
      </c>
      <c r="AO231" s="17">
        <v>0</v>
      </c>
      <c r="AP231" s="17">
        <f t="shared" si="144"/>
        <v>0</v>
      </c>
      <c r="AQ231" s="17">
        <v>0</v>
      </c>
      <c r="AR231" s="17">
        <f t="shared" si="145"/>
        <v>0</v>
      </c>
      <c r="AS231" s="17">
        <v>0</v>
      </c>
      <c r="AT231" s="17">
        <f t="shared" si="146"/>
        <v>0</v>
      </c>
      <c r="AU231" s="17">
        <f t="shared" si="147"/>
        <v>0</v>
      </c>
      <c r="AV231" s="17">
        <f t="shared" si="147"/>
        <v>0</v>
      </c>
      <c r="AW231" s="18">
        <v>0</v>
      </c>
      <c r="AX231" s="18">
        <f t="shared" si="148"/>
        <v>0</v>
      </c>
      <c r="AY231" s="18">
        <v>0</v>
      </c>
      <c r="AZ231" s="18">
        <f t="shared" si="149"/>
        <v>0</v>
      </c>
      <c r="BA231" s="18">
        <v>0</v>
      </c>
      <c r="BB231" s="18">
        <f t="shared" si="150"/>
        <v>0</v>
      </c>
      <c r="BC231" s="18">
        <v>0</v>
      </c>
      <c r="BD231" s="18">
        <f t="shared" si="151"/>
        <v>0</v>
      </c>
      <c r="BE231" s="18">
        <v>0</v>
      </c>
      <c r="BF231" s="18">
        <f t="shared" si="152"/>
        <v>0</v>
      </c>
      <c r="BG231" s="18">
        <v>0</v>
      </c>
      <c r="BH231" s="18">
        <f t="shared" si="153"/>
        <v>0</v>
      </c>
      <c r="BI231" s="18">
        <v>0</v>
      </c>
      <c r="BJ231" s="18">
        <f t="shared" si="154"/>
        <v>0</v>
      </c>
      <c r="BK231" s="18">
        <v>0</v>
      </c>
      <c r="BL231" s="18">
        <f t="shared" si="155"/>
        <v>0</v>
      </c>
      <c r="BM231" s="18">
        <v>0</v>
      </c>
      <c r="BN231" s="18">
        <f t="shared" si="156"/>
        <v>0</v>
      </c>
      <c r="BO231" s="18">
        <v>0</v>
      </c>
      <c r="BP231" s="18">
        <f t="shared" si="157"/>
        <v>0</v>
      </c>
      <c r="BQ231" s="18">
        <v>0</v>
      </c>
      <c r="BR231" s="18">
        <f t="shared" si="158"/>
        <v>0</v>
      </c>
      <c r="BS231" s="18">
        <v>0</v>
      </c>
      <c r="BT231" s="18">
        <f t="shared" si="159"/>
        <v>0</v>
      </c>
      <c r="BU231" s="18">
        <v>0</v>
      </c>
      <c r="BV231" s="18">
        <f t="shared" si="160"/>
        <v>0</v>
      </c>
      <c r="BW231" s="18">
        <v>0</v>
      </c>
      <c r="BX231" s="18">
        <f t="shared" si="161"/>
        <v>0</v>
      </c>
      <c r="BY231" s="18">
        <v>0</v>
      </c>
      <c r="BZ231" s="18">
        <f t="shared" si="162"/>
        <v>0</v>
      </c>
      <c r="CA231" s="18">
        <v>0</v>
      </c>
      <c r="CB231" s="18">
        <f t="shared" si="163"/>
        <v>0</v>
      </c>
      <c r="CC231" s="18">
        <v>0</v>
      </c>
      <c r="CD231" s="18">
        <f t="shared" si="164"/>
        <v>0</v>
      </c>
      <c r="CE231" s="17">
        <f t="shared" si="165"/>
        <v>0</v>
      </c>
      <c r="CF231" s="17">
        <f t="shared" si="165"/>
        <v>0</v>
      </c>
      <c r="CG231" s="17">
        <f t="shared" si="166"/>
        <v>7</v>
      </c>
      <c r="CH231" s="28">
        <f t="shared" si="166"/>
        <v>2483915</v>
      </c>
    </row>
    <row r="232" spans="1:86" x14ac:dyDescent="0.2">
      <c r="A232" s="66"/>
      <c r="B232" s="66"/>
      <c r="C232" s="66"/>
      <c r="D232" s="20" t="s">
        <v>150</v>
      </c>
      <c r="E232" s="21" t="s">
        <v>141</v>
      </c>
      <c r="F232" s="32">
        <v>169250</v>
      </c>
      <c r="G232" s="32">
        <v>198010</v>
      </c>
      <c r="H232" s="32">
        <v>262568</v>
      </c>
      <c r="I232" s="16">
        <v>0</v>
      </c>
      <c r="J232" s="17">
        <f t="shared" si="129"/>
        <v>0</v>
      </c>
      <c r="K232" s="16">
        <v>0</v>
      </c>
      <c r="L232" s="17">
        <f t="shared" si="127"/>
        <v>0</v>
      </c>
      <c r="M232" s="16">
        <v>0</v>
      </c>
      <c r="N232" s="17">
        <f t="shared" si="130"/>
        <v>0</v>
      </c>
      <c r="O232" s="16">
        <v>0</v>
      </c>
      <c r="P232" s="17">
        <f t="shared" si="131"/>
        <v>0</v>
      </c>
      <c r="Q232" s="16">
        <v>0</v>
      </c>
      <c r="R232" s="17">
        <f t="shared" si="132"/>
        <v>0</v>
      </c>
      <c r="S232" s="16">
        <v>0</v>
      </c>
      <c r="T232" s="17">
        <f t="shared" si="133"/>
        <v>0</v>
      </c>
      <c r="U232" s="16">
        <f t="shared" si="134"/>
        <v>0</v>
      </c>
      <c r="V232" s="17">
        <f t="shared" si="134"/>
        <v>0</v>
      </c>
      <c r="W232" s="16">
        <v>0</v>
      </c>
      <c r="X232" s="17">
        <f t="shared" si="135"/>
        <v>0</v>
      </c>
      <c r="Y232" s="17">
        <v>0</v>
      </c>
      <c r="Z232" s="17">
        <f t="shared" si="136"/>
        <v>0</v>
      </c>
      <c r="AA232" s="17">
        <v>0</v>
      </c>
      <c r="AB232" s="17">
        <f t="shared" si="137"/>
        <v>0</v>
      </c>
      <c r="AC232" s="17">
        <v>0</v>
      </c>
      <c r="AD232" s="17">
        <f t="shared" si="138"/>
        <v>0</v>
      </c>
      <c r="AE232" s="17">
        <v>0</v>
      </c>
      <c r="AF232" s="17">
        <f t="shared" si="139"/>
        <v>0</v>
      </c>
      <c r="AG232" s="17">
        <v>0</v>
      </c>
      <c r="AH232" s="17">
        <f t="shared" si="140"/>
        <v>0</v>
      </c>
      <c r="AI232" s="17">
        <v>0</v>
      </c>
      <c r="AJ232" s="17">
        <f t="shared" si="141"/>
        <v>0</v>
      </c>
      <c r="AK232" s="17">
        <v>0</v>
      </c>
      <c r="AL232" s="17">
        <f t="shared" si="142"/>
        <v>0</v>
      </c>
      <c r="AM232" s="17">
        <v>0</v>
      </c>
      <c r="AN232" s="17">
        <f t="shared" si="143"/>
        <v>0</v>
      </c>
      <c r="AO232" s="17">
        <v>0</v>
      </c>
      <c r="AP232" s="17">
        <f t="shared" si="144"/>
        <v>0</v>
      </c>
      <c r="AQ232" s="17">
        <v>0</v>
      </c>
      <c r="AR232" s="17">
        <f t="shared" si="145"/>
        <v>0</v>
      </c>
      <c r="AS232" s="17">
        <v>0</v>
      </c>
      <c r="AT232" s="17">
        <f t="shared" si="146"/>
        <v>0</v>
      </c>
      <c r="AU232" s="17">
        <f t="shared" si="147"/>
        <v>0</v>
      </c>
      <c r="AV232" s="17">
        <f t="shared" si="147"/>
        <v>0</v>
      </c>
      <c r="AW232" s="18">
        <v>0</v>
      </c>
      <c r="AX232" s="18">
        <f t="shared" si="148"/>
        <v>0</v>
      </c>
      <c r="AY232" s="18">
        <v>0</v>
      </c>
      <c r="AZ232" s="18">
        <f t="shared" si="149"/>
        <v>0</v>
      </c>
      <c r="BA232" s="18">
        <v>0</v>
      </c>
      <c r="BB232" s="18">
        <f t="shared" si="150"/>
        <v>0</v>
      </c>
      <c r="BC232" s="18">
        <v>0</v>
      </c>
      <c r="BD232" s="18">
        <f t="shared" si="151"/>
        <v>0</v>
      </c>
      <c r="BE232" s="18">
        <v>0</v>
      </c>
      <c r="BF232" s="18">
        <f t="shared" si="152"/>
        <v>0</v>
      </c>
      <c r="BG232" s="18">
        <v>0</v>
      </c>
      <c r="BH232" s="18">
        <f t="shared" si="153"/>
        <v>0</v>
      </c>
      <c r="BI232" s="18">
        <v>0</v>
      </c>
      <c r="BJ232" s="18">
        <f t="shared" si="154"/>
        <v>0</v>
      </c>
      <c r="BK232" s="18">
        <v>0</v>
      </c>
      <c r="BL232" s="18">
        <f t="shared" si="155"/>
        <v>0</v>
      </c>
      <c r="BM232" s="18">
        <v>0</v>
      </c>
      <c r="BN232" s="18">
        <f t="shared" si="156"/>
        <v>0</v>
      </c>
      <c r="BO232" s="18">
        <v>0</v>
      </c>
      <c r="BP232" s="18">
        <f t="shared" si="157"/>
        <v>0</v>
      </c>
      <c r="BQ232" s="18">
        <v>0</v>
      </c>
      <c r="BR232" s="18">
        <f t="shared" si="158"/>
        <v>0</v>
      </c>
      <c r="BS232" s="18">
        <v>0</v>
      </c>
      <c r="BT232" s="18">
        <f t="shared" si="159"/>
        <v>0</v>
      </c>
      <c r="BU232" s="18">
        <v>0</v>
      </c>
      <c r="BV232" s="18">
        <f t="shared" si="160"/>
        <v>0</v>
      </c>
      <c r="BW232" s="18">
        <v>0</v>
      </c>
      <c r="BX232" s="18">
        <f t="shared" si="161"/>
        <v>0</v>
      </c>
      <c r="BY232" s="18">
        <v>0</v>
      </c>
      <c r="BZ232" s="18">
        <f t="shared" si="162"/>
        <v>0</v>
      </c>
      <c r="CA232" s="18">
        <v>0</v>
      </c>
      <c r="CB232" s="18">
        <f t="shared" si="163"/>
        <v>0</v>
      </c>
      <c r="CC232" s="18">
        <v>0</v>
      </c>
      <c r="CD232" s="18">
        <f t="shared" si="164"/>
        <v>0</v>
      </c>
      <c r="CE232" s="17">
        <f t="shared" si="165"/>
        <v>0</v>
      </c>
      <c r="CF232" s="17">
        <f t="shared" si="165"/>
        <v>0</v>
      </c>
      <c r="CG232" s="17">
        <f t="shared" si="166"/>
        <v>0</v>
      </c>
      <c r="CH232" s="28">
        <f t="shared" si="166"/>
        <v>0</v>
      </c>
    </row>
    <row r="233" spans="1:86" x14ac:dyDescent="0.2">
      <c r="A233" s="66"/>
      <c r="B233" s="66"/>
      <c r="C233" s="66" t="s">
        <v>151</v>
      </c>
      <c r="D233" s="68" t="s">
        <v>140</v>
      </c>
      <c r="E233" s="68"/>
      <c r="F233" s="32"/>
      <c r="G233" s="32"/>
      <c r="H233" s="32"/>
      <c r="I233" s="16">
        <v>2</v>
      </c>
      <c r="J233" s="17">
        <f t="shared" si="129"/>
        <v>0</v>
      </c>
      <c r="K233" s="16">
        <v>0</v>
      </c>
      <c r="L233" s="17">
        <f t="shared" si="127"/>
        <v>0</v>
      </c>
      <c r="M233" s="16">
        <v>0</v>
      </c>
      <c r="N233" s="17">
        <f t="shared" si="130"/>
        <v>0</v>
      </c>
      <c r="O233" s="16">
        <v>0</v>
      </c>
      <c r="P233" s="17">
        <f t="shared" si="131"/>
        <v>0</v>
      </c>
      <c r="Q233" s="16">
        <v>0</v>
      </c>
      <c r="R233" s="17">
        <f t="shared" si="132"/>
        <v>0</v>
      </c>
      <c r="S233" s="16">
        <v>0</v>
      </c>
      <c r="T233" s="17">
        <f t="shared" si="133"/>
        <v>0</v>
      </c>
      <c r="U233" s="16">
        <f t="shared" si="134"/>
        <v>2</v>
      </c>
      <c r="V233" s="17">
        <f t="shared" si="134"/>
        <v>0</v>
      </c>
      <c r="W233" s="16">
        <v>0</v>
      </c>
      <c r="X233" s="17">
        <f t="shared" si="135"/>
        <v>0</v>
      </c>
      <c r="Y233" s="17">
        <v>0</v>
      </c>
      <c r="Z233" s="17">
        <f t="shared" si="136"/>
        <v>0</v>
      </c>
      <c r="AA233" s="17">
        <v>0</v>
      </c>
      <c r="AB233" s="17">
        <f t="shared" si="137"/>
        <v>0</v>
      </c>
      <c r="AC233" s="17">
        <v>0</v>
      </c>
      <c r="AD233" s="17">
        <f t="shared" si="138"/>
        <v>0</v>
      </c>
      <c r="AE233" s="17">
        <v>0</v>
      </c>
      <c r="AF233" s="17">
        <f t="shared" si="139"/>
        <v>0</v>
      </c>
      <c r="AG233" s="17">
        <v>0</v>
      </c>
      <c r="AH233" s="17">
        <f t="shared" si="140"/>
        <v>0</v>
      </c>
      <c r="AI233" s="17">
        <v>0</v>
      </c>
      <c r="AJ233" s="17">
        <f t="shared" si="141"/>
        <v>0</v>
      </c>
      <c r="AK233" s="17">
        <v>0</v>
      </c>
      <c r="AL233" s="17">
        <f t="shared" si="142"/>
        <v>0</v>
      </c>
      <c r="AM233" s="17">
        <v>0</v>
      </c>
      <c r="AN233" s="17">
        <f t="shared" si="143"/>
        <v>0</v>
      </c>
      <c r="AO233" s="17">
        <v>0</v>
      </c>
      <c r="AP233" s="17">
        <f t="shared" si="144"/>
        <v>0</v>
      </c>
      <c r="AQ233" s="17">
        <v>0</v>
      </c>
      <c r="AR233" s="17">
        <f t="shared" si="145"/>
        <v>0</v>
      </c>
      <c r="AS233" s="17">
        <v>0</v>
      </c>
      <c r="AT233" s="17">
        <f t="shared" si="146"/>
        <v>0</v>
      </c>
      <c r="AU233" s="17">
        <f t="shared" si="147"/>
        <v>0</v>
      </c>
      <c r="AV233" s="17">
        <f t="shared" si="147"/>
        <v>0</v>
      </c>
      <c r="AW233" s="18">
        <v>0</v>
      </c>
      <c r="AX233" s="18">
        <f t="shared" si="148"/>
        <v>0</v>
      </c>
      <c r="AY233" s="18">
        <v>0</v>
      </c>
      <c r="AZ233" s="18">
        <f t="shared" si="149"/>
        <v>0</v>
      </c>
      <c r="BA233" s="18">
        <v>0</v>
      </c>
      <c r="BB233" s="18">
        <f t="shared" si="150"/>
        <v>0</v>
      </c>
      <c r="BC233" s="18">
        <v>0</v>
      </c>
      <c r="BD233" s="18">
        <f t="shared" si="151"/>
        <v>0</v>
      </c>
      <c r="BE233" s="18">
        <v>0</v>
      </c>
      <c r="BF233" s="18">
        <f t="shared" si="152"/>
        <v>0</v>
      </c>
      <c r="BG233" s="18">
        <v>0</v>
      </c>
      <c r="BH233" s="18">
        <f t="shared" si="153"/>
        <v>0</v>
      </c>
      <c r="BI233" s="18">
        <v>0</v>
      </c>
      <c r="BJ233" s="18">
        <f t="shared" si="154"/>
        <v>0</v>
      </c>
      <c r="BK233" s="18">
        <v>0</v>
      </c>
      <c r="BL233" s="18">
        <f t="shared" si="155"/>
        <v>0</v>
      </c>
      <c r="BM233" s="18">
        <v>0</v>
      </c>
      <c r="BN233" s="18">
        <f t="shared" si="156"/>
        <v>0</v>
      </c>
      <c r="BO233" s="18">
        <v>0</v>
      </c>
      <c r="BP233" s="18">
        <f t="shared" si="157"/>
        <v>0</v>
      </c>
      <c r="BQ233" s="18">
        <v>0</v>
      </c>
      <c r="BR233" s="18">
        <f t="shared" si="158"/>
        <v>0</v>
      </c>
      <c r="BS233" s="18">
        <v>0</v>
      </c>
      <c r="BT233" s="18">
        <f t="shared" si="159"/>
        <v>0</v>
      </c>
      <c r="BU233" s="18">
        <v>0</v>
      </c>
      <c r="BV233" s="18">
        <f t="shared" si="160"/>
        <v>0</v>
      </c>
      <c r="BW233" s="18">
        <v>0</v>
      </c>
      <c r="BX233" s="18">
        <f t="shared" si="161"/>
        <v>0</v>
      </c>
      <c r="BY233" s="18">
        <v>0</v>
      </c>
      <c r="BZ233" s="18">
        <f t="shared" si="162"/>
        <v>0</v>
      </c>
      <c r="CA233" s="18">
        <v>0</v>
      </c>
      <c r="CB233" s="18">
        <f t="shared" si="163"/>
        <v>0</v>
      </c>
      <c r="CC233" s="18">
        <v>0</v>
      </c>
      <c r="CD233" s="18">
        <f t="shared" si="164"/>
        <v>0</v>
      </c>
      <c r="CE233" s="17">
        <f t="shared" si="165"/>
        <v>0</v>
      </c>
      <c r="CF233" s="17">
        <f t="shared" si="165"/>
        <v>0</v>
      </c>
      <c r="CG233" s="17">
        <f t="shared" si="166"/>
        <v>2</v>
      </c>
      <c r="CH233" s="28">
        <f t="shared" si="166"/>
        <v>0</v>
      </c>
    </row>
    <row r="234" spans="1:86" ht="25.5" x14ac:dyDescent="0.2">
      <c r="A234" s="66"/>
      <c r="B234" s="66"/>
      <c r="C234" s="66"/>
      <c r="D234" s="20" t="s">
        <v>146</v>
      </c>
      <c r="E234" s="21" t="s">
        <v>141</v>
      </c>
      <c r="F234" s="28">
        <f t="shared" ref="F234:H238" si="168">F228</f>
        <v>184669</v>
      </c>
      <c r="G234" s="28">
        <f t="shared" si="168"/>
        <v>223671</v>
      </c>
      <c r="H234" s="28">
        <f t="shared" si="168"/>
        <v>231601</v>
      </c>
      <c r="I234" s="16">
        <v>0</v>
      </c>
      <c r="J234" s="17">
        <f t="shared" si="129"/>
        <v>0</v>
      </c>
      <c r="K234" s="16">
        <v>0</v>
      </c>
      <c r="L234" s="17">
        <f t="shared" si="127"/>
        <v>0</v>
      </c>
      <c r="M234" s="16">
        <v>0</v>
      </c>
      <c r="N234" s="17">
        <f t="shared" si="130"/>
        <v>0</v>
      </c>
      <c r="O234" s="16">
        <v>0</v>
      </c>
      <c r="P234" s="17">
        <f t="shared" si="131"/>
        <v>0</v>
      </c>
      <c r="Q234" s="16">
        <v>0</v>
      </c>
      <c r="R234" s="17">
        <f t="shared" si="132"/>
        <v>0</v>
      </c>
      <c r="S234" s="16">
        <v>0</v>
      </c>
      <c r="T234" s="17">
        <f t="shared" si="133"/>
        <v>0</v>
      </c>
      <c r="U234" s="16">
        <f t="shared" si="134"/>
        <v>0</v>
      </c>
      <c r="V234" s="17">
        <f t="shared" si="134"/>
        <v>0</v>
      </c>
      <c r="W234" s="16">
        <v>0</v>
      </c>
      <c r="X234" s="17">
        <f t="shared" si="135"/>
        <v>0</v>
      </c>
      <c r="Y234" s="17">
        <v>0</v>
      </c>
      <c r="Z234" s="17">
        <f t="shared" si="136"/>
        <v>0</v>
      </c>
      <c r="AA234" s="17">
        <v>0</v>
      </c>
      <c r="AB234" s="17">
        <f t="shared" si="137"/>
        <v>0</v>
      </c>
      <c r="AC234" s="17">
        <v>0</v>
      </c>
      <c r="AD234" s="17">
        <f t="shared" si="138"/>
        <v>0</v>
      </c>
      <c r="AE234" s="17">
        <v>0</v>
      </c>
      <c r="AF234" s="17">
        <f t="shared" si="139"/>
        <v>0</v>
      </c>
      <c r="AG234" s="17">
        <v>0</v>
      </c>
      <c r="AH234" s="17">
        <f t="shared" si="140"/>
        <v>0</v>
      </c>
      <c r="AI234" s="17">
        <v>0</v>
      </c>
      <c r="AJ234" s="17">
        <f t="shared" si="141"/>
        <v>0</v>
      </c>
      <c r="AK234" s="17">
        <v>0</v>
      </c>
      <c r="AL234" s="17">
        <f t="shared" si="142"/>
        <v>0</v>
      </c>
      <c r="AM234" s="17">
        <v>0</v>
      </c>
      <c r="AN234" s="17">
        <f t="shared" si="143"/>
        <v>0</v>
      </c>
      <c r="AO234" s="17">
        <v>0</v>
      </c>
      <c r="AP234" s="17">
        <f t="shared" si="144"/>
        <v>0</v>
      </c>
      <c r="AQ234" s="17">
        <v>0</v>
      </c>
      <c r="AR234" s="17">
        <f t="shared" si="145"/>
        <v>0</v>
      </c>
      <c r="AS234" s="17">
        <v>0</v>
      </c>
      <c r="AT234" s="17">
        <f t="shared" si="146"/>
        <v>0</v>
      </c>
      <c r="AU234" s="17">
        <f t="shared" si="147"/>
        <v>0</v>
      </c>
      <c r="AV234" s="17">
        <f t="shared" si="147"/>
        <v>0</v>
      </c>
      <c r="AW234" s="18">
        <v>0</v>
      </c>
      <c r="AX234" s="18">
        <f t="shared" si="148"/>
        <v>0</v>
      </c>
      <c r="AY234" s="18">
        <v>0</v>
      </c>
      <c r="AZ234" s="18">
        <f t="shared" si="149"/>
        <v>0</v>
      </c>
      <c r="BA234" s="18">
        <v>0</v>
      </c>
      <c r="BB234" s="18">
        <f t="shared" si="150"/>
        <v>0</v>
      </c>
      <c r="BC234" s="18">
        <v>0</v>
      </c>
      <c r="BD234" s="18">
        <f t="shared" si="151"/>
        <v>0</v>
      </c>
      <c r="BE234" s="18">
        <v>0</v>
      </c>
      <c r="BF234" s="18">
        <f t="shared" si="152"/>
        <v>0</v>
      </c>
      <c r="BG234" s="18">
        <v>0</v>
      </c>
      <c r="BH234" s="18">
        <f t="shared" si="153"/>
        <v>0</v>
      </c>
      <c r="BI234" s="18">
        <v>0</v>
      </c>
      <c r="BJ234" s="18">
        <f t="shared" si="154"/>
        <v>0</v>
      </c>
      <c r="BK234" s="18">
        <v>0</v>
      </c>
      <c r="BL234" s="18">
        <f t="shared" si="155"/>
        <v>0</v>
      </c>
      <c r="BM234" s="18">
        <v>0</v>
      </c>
      <c r="BN234" s="18">
        <f t="shared" si="156"/>
        <v>0</v>
      </c>
      <c r="BO234" s="18">
        <v>0</v>
      </c>
      <c r="BP234" s="18">
        <f t="shared" si="157"/>
        <v>0</v>
      </c>
      <c r="BQ234" s="18">
        <v>0</v>
      </c>
      <c r="BR234" s="18">
        <f t="shared" si="158"/>
        <v>0</v>
      </c>
      <c r="BS234" s="18">
        <v>0</v>
      </c>
      <c r="BT234" s="18">
        <f t="shared" si="159"/>
        <v>0</v>
      </c>
      <c r="BU234" s="18">
        <v>0</v>
      </c>
      <c r="BV234" s="18">
        <f t="shared" si="160"/>
        <v>0</v>
      </c>
      <c r="BW234" s="18">
        <v>0</v>
      </c>
      <c r="BX234" s="18">
        <f t="shared" si="161"/>
        <v>0</v>
      </c>
      <c r="BY234" s="18">
        <v>0</v>
      </c>
      <c r="BZ234" s="18">
        <f t="shared" si="162"/>
        <v>0</v>
      </c>
      <c r="CA234" s="18">
        <v>0</v>
      </c>
      <c r="CB234" s="18">
        <f t="shared" si="163"/>
        <v>0</v>
      </c>
      <c r="CC234" s="18">
        <v>0</v>
      </c>
      <c r="CD234" s="18">
        <f t="shared" si="164"/>
        <v>0</v>
      </c>
      <c r="CE234" s="17">
        <f t="shared" si="165"/>
        <v>0</v>
      </c>
      <c r="CF234" s="17">
        <f t="shared" si="165"/>
        <v>0</v>
      </c>
      <c r="CG234" s="17">
        <f t="shared" si="166"/>
        <v>0</v>
      </c>
      <c r="CH234" s="28">
        <f t="shared" si="166"/>
        <v>0</v>
      </c>
    </row>
    <row r="235" spans="1:86" ht="38.25" x14ac:dyDescent="0.2">
      <c r="A235" s="66"/>
      <c r="B235" s="66"/>
      <c r="C235" s="66"/>
      <c r="D235" s="20" t="s">
        <v>147</v>
      </c>
      <c r="E235" s="21" t="s">
        <v>141</v>
      </c>
      <c r="F235" s="28">
        <f t="shared" si="168"/>
        <v>192017</v>
      </c>
      <c r="G235" s="28">
        <f t="shared" si="168"/>
        <v>232897</v>
      </c>
      <c r="H235" s="28">
        <f t="shared" si="168"/>
        <v>240825</v>
      </c>
      <c r="I235" s="16">
        <v>10</v>
      </c>
      <c r="J235" s="17">
        <f t="shared" si="129"/>
        <v>1920170</v>
      </c>
      <c r="K235" s="16">
        <v>0</v>
      </c>
      <c r="L235" s="17">
        <f t="shared" si="127"/>
        <v>0</v>
      </c>
      <c r="M235" s="16">
        <v>0</v>
      </c>
      <c r="N235" s="17">
        <f t="shared" si="130"/>
        <v>0</v>
      </c>
      <c r="O235" s="16">
        <v>0</v>
      </c>
      <c r="P235" s="17">
        <f t="shared" si="131"/>
        <v>0</v>
      </c>
      <c r="Q235" s="16">
        <v>0</v>
      </c>
      <c r="R235" s="17">
        <f t="shared" si="132"/>
        <v>0</v>
      </c>
      <c r="S235" s="16">
        <v>0</v>
      </c>
      <c r="T235" s="17">
        <f t="shared" si="133"/>
        <v>0</v>
      </c>
      <c r="U235" s="16">
        <f t="shared" si="134"/>
        <v>10</v>
      </c>
      <c r="V235" s="17">
        <f t="shared" si="134"/>
        <v>1920170</v>
      </c>
      <c r="W235" s="16">
        <v>0</v>
      </c>
      <c r="X235" s="17">
        <f t="shared" si="135"/>
        <v>0</v>
      </c>
      <c r="Y235" s="17">
        <v>0</v>
      </c>
      <c r="Z235" s="17">
        <f t="shared" si="136"/>
        <v>0</v>
      </c>
      <c r="AA235" s="17">
        <v>0</v>
      </c>
      <c r="AB235" s="17">
        <f t="shared" si="137"/>
        <v>0</v>
      </c>
      <c r="AC235" s="17">
        <v>0</v>
      </c>
      <c r="AD235" s="17">
        <f t="shared" si="138"/>
        <v>0</v>
      </c>
      <c r="AE235" s="17">
        <v>0</v>
      </c>
      <c r="AF235" s="17">
        <f t="shared" si="139"/>
        <v>0</v>
      </c>
      <c r="AG235" s="17">
        <v>0</v>
      </c>
      <c r="AH235" s="17">
        <f t="shared" si="140"/>
        <v>0</v>
      </c>
      <c r="AI235" s="17">
        <v>0</v>
      </c>
      <c r="AJ235" s="17">
        <f t="shared" si="141"/>
        <v>0</v>
      </c>
      <c r="AK235" s="17">
        <v>0</v>
      </c>
      <c r="AL235" s="17">
        <f t="shared" si="142"/>
        <v>0</v>
      </c>
      <c r="AM235" s="17">
        <v>0</v>
      </c>
      <c r="AN235" s="17">
        <f t="shared" si="143"/>
        <v>0</v>
      </c>
      <c r="AO235" s="17">
        <v>0</v>
      </c>
      <c r="AP235" s="17">
        <f t="shared" si="144"/>
        <v>0</v>
      </c>
      <c r="AQ235" s="17">
        <v>0</v>
      </c>
      <c r="AR235" s="17">
        <f t="shared" si="145"/>
        <v>0</v>
      </c>
      <c r="AS235" s="17">
        <v>0</v>
      </c>
      <c r="AT235" s="17">
        <f t="shared" si="146"/>
        <v>0</v>
      </c>
      <c r="AU235" s="17">
        <f t="shared" si="147"/>
        <v>0</v>
      </c>
      <c r="AV235" s="17">
        <f t="shared" si="147"/>
        <v>0</v>
      </c>
      <c r="AW235" s="18">
        <v>0</v>
      </c>
      <c r="AX235" s="18">
        <f t="shared" si="148"/>
        <v>0</v>
      </c>
      <c r="AY235" s="18">
        <v>0</v>
      </c>
      <c r="AZ235" s="18">
        <f t="shared" si="149"/>
        <v>0</v>
      </c>
      <c r="BA235" s="18">
        <v>0</v>
      </c>
      <c r="BB235" s="18">
        <f t="shared" si="150"/>
        <v>0</v>
      </c>
      <c r="BC235" s="18">
        <v>0</v>
      </c>
      <c r="BD235" s="18">
        <f t="shared" si="151"/>
        <v>0</v>
      </c>
      <c r="BE235" s="18">
        <v>0</v>
      </c>
      <c r="BF235" s="18">
        <f t="shared" si="152"/>
        <v>0</v>
      </c>
      <c r="BG235" s="18">
        <v>0</v>
      </c>
      <c r="BH235" s="18">
        <f t="shared" si="153"/>
        <v>0</v>
      </c>
      <c r="BI235" s="18">
        <v>0</v>
      </c>
      <c r="BJ235" s="18">
        <f t="shared" si="154"/>
        <v>0</v>
      </c>
      <c r="BK235" s="18">
        <v>0</v>
      </c>
      <c r="BL235" s="18">
        <f t="shared" si="155"/>
        <v>0</v>
      </c>
      <c r="BM235" s="18">
        <v>0</v>
      </c>
      <c r="BN235" s="18">
        <f t="shared" si="156"/>
        <v>0</v>
      </c>
      <c r="BO235" s="18">
        <v>0</v>
      </c>
      <c r="BP235" s="18">
        <f t="shared" si="157"/>
        <v>0</v>
      </c>
      <c r="BQ235" s="18">
        <v>0</v>
      </c>
      <c r="BR235" s="18">
        <f t="shared" si="158"/>
        <v>0</v>
      </c>
      <c r="BS235" s="18">
        <v>0</v>
      </c>
      <c r="BT235" s="18">
        <f t="shared" si="159"/>
        <v>0</v>
      </c>
      <c r="BU235" s="18">
        <v>0</v>
      </c>
      <c r="BV235" s="18">
        <f t="shared" si="160"/>
        <v>0</v>
      </c>
      <c r="BW235" s="18">
        <v>0</v>
      </c>
      <c r="BX235" s="18">
        <f t="shared" si="161"/>
        <v>0</v>
      </c>
      <c r="BY235" s="18">
        <v>0</v>
      </c>
      <c r="BZ235" s="18">
        <f t="shared" si="162"/>
        <v>0</v>
      </c>
      <c r="CA235" s="18">
        <v>0</v>
      </c>
      <c r="CB235" s="18">
        <f t="shared" si="163"/>
        <v>0</v>
      </c>
      <c r="CC235" s="18">
        <v>0</v>
      </c>
      <c r="CD235" s="18">
        <f t="shared" si="164"/>
        <v>0</v>
      </c>
      <c r="CE235" s="17">
        <f t="shared" si="165"/>
        <v>0</v>
      </c>
      <c r="CF235" s="17">
        <f t="shared" si="165"/>
        <v>0</v>
      </c>
      <c r="CG235" s="17">
        <f t="shared" si="166"/>
        <v>10</v>
      </c>
      <c r="CH235" s="28">
        <f t="shared" si="166"/>
        <v>1920170</v>
      </c>
    </row>
    <row r="236" spans="1:86" ht="51" x14ac:dyDescent="0.2">
      <c r="A236" s="66"/>
      <c r="B236" s="66"/>
      <c r="C236" s="66"/>
      <c r="D236" s="20" t="s">
        <v>148</v>
      </c>
      <c r="E236" s="21" t="s">
        <v>141</v>
      </c>
      <c r="F236" s="28">
        <f t="shared" si="168"/>
        <v>232905</v>
      </c>
      <c r="G236" s="28">
        <f t="shared" si="168"/>
        <v>283951</v>
      </c>
      <c r="H236" s="28">
        <f t="shared" si="168"/>
        <v>291906</v>
      </c>
      <c r="I236" s="16">
        <v>0</v>
      </c>
      <c r="J236" s="17">
        <f t="shared" si="129"/>
        <v>0</v>
      </c>
      <c r="K236" s="16">
        <v>0</v>
      </c>
      <c r="L236" s="17">
        <f t="shared" si="127"/>
        <v>0</v>
      </c>
      <c r="M236" s="16">
        <v>0</v>
      </c>
      <c r="N236" s="17">
        <f t="shared" si="130"/>
        <v>0</v>
      </c>
      <c r="O236" s="16">
        <v>0</v>
      </c>
      <c r="P236" s="17">
        <f t="shared" si="131"/>
        <v>0</v>
      </c>
      <c r="Q236" s="16">
        <v>0</v>
      </c>
      <c r="R236" s="17">
        <f t="shared" si="132"/>
        <v>0</v>
      </c>
      <c r="S236" s="16">
        <v>0</v>
      </c>
      <c r="T236" s="17">
        <f t="shared" si="133"/>
        <v>0</v>
      </c>
      <c r="U236" s="16">
        <f t="shared" si="134"/>
        <v>0</v>
      </c>
      <c r="V236" s="17">
        <f t="shared" si="134"/>
        <v>0</v>
      </c>
      <c r="W236" s="16">
        <v>0</v>
      </c>
      <c r="X236" s="17">
        <f t="shared" si="135"/>
        <v>0</v>
      </c>
      <c r="Y236" s="17">
        <v>0</v>
      </c>
      <c r="Z236" s="17">
        <f t="shared" si="136"/>
        <v>0</v>
      </c>
      <c r="AA236" s="17">
        <v>0</v>
      </c>
      <c r="AB236" s="17">
        <f t="shared" si="137"/>
        <v>0</v>
      </c>
      <c r="AC236" s="17">
        <v>0</v>
      </c>
      <c r="AD236" s="17">
        <f t="shared" si="138"/>
        <v>0</v>
      </c>
      <c r="AE236" s="17">
        <v>0</v>
      </c>
      <c r="AF236" s="17">
        <f t="shared" si="139"/>
        <v>0</v>
      </c>
      <c r="AG236" s="17">
        <v>0</v>
      </c>
      <c r="AH236" s="17">
        <f t="shared" si="140"/>
        <v>0</v>
      </c>
      <c r="AI236" s="17">
        <v>0</v>
      </c>
      <c r="AJ236" s="17">
        <f t="shared" si="141"/>
        <v>0</v>
      </c>
      <c r="AK236" s="17">
        <v>0</v>
      </c>
      <c r="AL236" s="17">
        <f t="shared" si="142"/>
        <v>0</v>
      </c>
      <c r="AM236" s="17">
        <v>0</v>
      </c>
      <c r="AN236" s="17">
        <f t="shared" si="143"/>
        <v>0</v>
      </c>
      <c r="AO236" s="17">
        <v>0</v>
      </c>
      <c r="AP236" s="17">
        <f t="shared" si="144"/>
        <v>0</v>
      </c>
      <c r="AQ236" s="17">
        <v>0</v>
      </c>
      <c r="AR236" s="17">
        <f t="shared" si="145"/>
        <v>0</v>
      </c>
      <c r="AS236" s="17">
        <v>0</v>
      </c>
      <c r="AT236" s="17">
        <f t="shared" si="146"/>
        <v>0</v>
      </c>
      <c r="AU236" s="17">
        <f t="shared" si="147"/>
        <v>0</v>
      </c>
      <c r="AV236" s="17">
        <f t="shared" si="147"/>
        <v>0</v>
      </c>
      <c r="AW236" s="18">
        <v>0</v>
      </c>
      <c r="AX236" s="18">
        <f t="shared" si="148"/>
        <v>0</v>
      </c>
      <c r="AY236" s="18">
        <v>0</v>
      </c>
      <c r="AZ236" s="18">
        <f t="shared" si="149"/>
        <v>0</v>
      </c>
      <c r="BA236" s="18">
        <v>0</v>
      </c>
      <c r="BB236" s="18">
        <f t="shared" si="150"/>
        <v>0</v>
      </c>
      <c r="BC236" s="18">
        <v>0</v>
      </c>
      <c r="BD236" s="18">
        <f t="shared" si="151"/>
        <v>0</v>
      </c>
      <c r="BE236" s="18">
        <v>0</v>
      </c>
      <c r="BF236" s="18">
        <f t="shared" si="152"/>
        <v>0</v>
      </c>
      <c r="BG236" s="18">
        <v>0</v>
      </c>
      <c r="BH236" s="18">
        <f t="shared" si="153"/>
        <v>0</v>
      </c>
      <c r="BI236" s="18">
        <v>0</v>
      </c>
      <c r="BJ236" s="18">
        <f t="shared" si="154"/>
        <v>0</v>
      </c>
      <c r="BK236" s="18">
        <v>0</v>
      </c>
      <c r="BL236" s="18">
        <f t="shared" si="155"/>
        <v>0</v>
      </c>
      <c r="BM236" s="18">
        <v>0</v>
      </c>
      <c r="BN236" s="18">
        <f t="shared" si="156"/>
        <v>0</v>
      </c>
      <c r="BO236" s="18">
        <v>0</v>
      </c>
      <c r="BP236" s="18">
        <f t="shared" si="157"/>
        <v>0</v>
      </c>
      <c r="BQ236" s="18">
        <v>0</v>
      </c>
      <c r="BR236" s="18">
        <f t="shared" si="158"/>
        <v>0</v>
      </c>
      <c r="BS236" s="18">
        <v>0</v>
      </c>
      <c r="BT236" s="18">
        <f t="shared" si="159"/>
        <v>0</v>
      </c>
      <c r="BU236" s="18">
        <v>0</v>
      </c>
      <c r="BV236" s="18">
        <f t="shared" si="160"/>
        <v>0</v>
      </c>
      <c r="BW236" s="18">
        <v>0</v>
      </c>
      <c r="BX236" s="18">
        <f t="shared" si="161"/>
        <v>0</v>
      </c>
      <c r="BY236" s="18">
        <v>0</v>
      </c>
      <c r="BZ236" s="18">
        <f t="shared" si="162"/>
        <v>0</v>
      </c>
      <c r="CA236" s="18">
        <v>0</v>
      </c>
      <c r="CB236" s="18">
        <f t="shared" si="163"/>
        <v>0</v>
      </c>
      <c r="CC236" s="18">
        <v>0</v>
      </c>
      <c r="CD236" s="18">
        <f t="shared" si="164"/>
        <v>0</v>
      </c>
      <c r="CE236" s="17">
        <f t="shared" si="165"/>
        <v>0</v>
      </c>
      <c r="CF236" s="17">
        <f t="shared" si="165"/>
        <v>0</v>
      </c>
      <c r="CG236" s="17">
        <f t="shared" si="166"/>
        <v>0</v>
      </c>
      <c r="CH236" s="28">
        <f t="shared" si="166"/>
        <v>0</v>
      </c>
    </row>
    <row r="237" spans="1:86" x14ac:dyDescent="0.2">
      <c r="A237" s="66"/>
      <c r="B237" s="66"/>
      <c r="C237" s="66"/>
      <c r="D237" s="20" t="s">
        <v>149</v>
      </c>
      <c r="E237" s="21" t="s">
        <v>141</v>
      </c>
      <c r="F237" s="28">
        <f t="shared" si="168"/>
        <v>354845</v>
      </c>
      <c r="G237" s="28">
        <f t="shared" si="168"/>
        <v>436787</v>
      </c>
      <c r="H237" s="28">
        <f t="shared" si="168"/>
        <v>444642</v>
      </c>
      <c r="I237" s="16">
        <v>0</v>
      </c>
      <c r="J237" s="17">
        <f t="shared" si="129"/>
        <v>0</v>
      </c>
      <c r="K237" s="16">
        <v>0</v>
      </c>
      <c r="L237" s="17">
        <f t="shared" si="127"/>
        <v>0</v>
      </c>
      <c r="M237" s="16">
        <v>0</v>
      </c>
      <c r="N237" s="17">
        <f t="shared" si="130"/>
        <v>0</v>
      </c>
      <c r="O237" s="16">
        <v>0</v>
      </c>
      <c r="P237" s="17">
        <f t="shared" si="131"/>
        <v>0</v>
      </c>
      <c r="Q237" s="16">
        <v>0</v>
      </c>
      <c r="R237" s="17">
        <f t="shared" si="132"/>
        <v>0</v>
      </c>
      <c r="S237" s="16">
        <v>0</v>
      </c>
      <c r="T237" s="17">
        <f t="shared" si="133"/>
        <v>0</v>
      </c>
      <c r="U237" s="16">
        <f t="shared" si="134"/>
        <v>0</v>
      </c>
      <c r="V237" s="17">
        <f t="shared" si="134"/>
        <v>0</v>
      </c>
      <c r="W237" s="16">
        <v>0</v>
      </c>
      <c r="X237" s="17">
        <f t="shared" si="135"/>
        <v>0</v>
      </c>
      <c r="Y237" s="17">
        <v>0</v>
      </c>
      <c r="Z237" s="17">
        <f t="shared" si="136"/>
        <v>0</v>
      </c>
      <c r="AA237" s="17">
        <v>0</v>
      </c>
      <c r="AB237" s="17">
        <f t="shared" si="137"/>
        <v>0</v>
      </c>
      <c r="AC237" s="17">
        <v>0</v>
      </c>
      <c r="AD237" s="17">
        <f t="shared" si="138"/>
        <v>0</v>
      </c>
      <c r="AE237" s="17">
        <v>0</v>
      </c>
      <c r="AF237" s="17">
        <f t="shared" si="139"/>
        <v>0</v>
      </c>
      <c r="AG237" s="17">
        <v>0</v>
      </c>
      <c r="AH237" s="17">
        <f t="shared" si="140"/>
        <v>0</v>
      </c>
      <c r="AI237" s="17">
        <v>0</v>
      </c>
      <c r="AJ237" s="17">
        <f t="shared" si="141"/>
        <v>0</v>
      </c>
      <c r="AK237" s="17">
        <v>0</v>
      </c>
      <c r="AL237" s="17">
        <f t="shared" si="142"/>
        <v>0</v>
      </c>
      <c r="AM237" s="17">
        <v>0</v>
      </c>
      <c r="AN237" s="17">
        <f t="shared" si="143"/>
        <v>0</v>
      </c>
      <c r="AO237" s="17">
        <v>0</v>
      </c>
      <c r="AP237" s="17">
        <f t="shared" si="144"/>
        <v>0</v>
      </c>
      <c r="AQ237" s="17">
        <v>0</v>
      </c>
      <c r="AR237" s="17">
        <f t="shared" si="145"/>
        <v>0</v>
      </c>
      <c r="AS237" s="17">
        <v>0</v>
      </c>
      <c r="AT237" s="17">
        <f t="shared" si="146"/>
        <v>0</v>
      </c>
      <c r="AU237" s="17">
        <f t="shared" si="147"/>
        <v>0</v>
      </c>
      <c r="AV237" s="17">
        <f t="shared" si="147"/>
        <v>0</v>
      </c>
      <c r="AW237" s="18">
        <v>0</v>
      </c>
      <c r="AX237" s="18">
        <f t="shared" si="148"/>
        <v>0</v>
      </c>
      <c r="AY237" s="18">
        <v>0</v>
      </c>
      <c r="AZ237" s="18">
        <f t="shared" si="149"/>
        <v>0</v>
      </c>
      <c r="BA237" s="18">
        <v>0</v>
      </c>
      <c r="BB237" s="18">
        <f t="shared" si="150"/>
        <v>0</v>
      </c>
      <c r="BC237" s="18">
        <v>0</v>
      </c>
      <c r="BD237" s="18">
        <f t="shared" si="151"/>
        <v>0</v>
      </c>
      <c r="BE237" s="18">
        <v>0</v>
      </c>
      <c r="BF237" s="18">
        <f t="shared" si="152"/>
        <v>0</v>
      </c>
      <c r="BG237" s="18">
        <v>0</v>
      </c>
      <c r="BH237" s="18">
        <f t="shared" si="153"/>
        <v>0</v>
      </c>
      <c r="BI237" s="18">
        <v>0</v>
      </c>
      <c r="BJ237" s="18">
        <f t="shared" si="154"/>
        <v>0</v>
      </c>
      <c r="BK237" s="18">
        <v>0</v>
      </c>
      <c r="BL237" s="18">
        <f t="shared" si="155"/>
        <v>0</v>
      </c>
      <c r="BM237" s="18">
        <v>0</v>
      </c>
      <c r="BN237" s="18">
        <f t="shared" si="156"/>
        <v>0</v>
      </c>
      <c r="BO237" s="18">
        <v>0</v>
      </c>
      <c r="BP237" s="18">
        <f t="shared" si="157"/>
        <v>0</v>
      </c>
      <c r="BQ237" s="18">
        <v>0</v>
      </c>
      <c r="BR237" s="18">
        <f t="shared" si="158"/>
        <v>0</v>
      </c>
      <c r="BS237" s="18">
        <v>0</v>
      </c>
      <c r="BT237" s="18">
        <f t="shared" si="159"/>
        <v>0</v>
      </c>
      <c r="BU237" s="18">
        <v>0</v>
      </c>
      <c r="BV237" s="18">
        <f t="shared" si="160"/>
        <v>0</v>
      </c>
      <c r="BW237" s="18">
        <v>0</v>
      </c>
      <c r="BX237" s="18">
        <f t="shared" si="161"/>
        <v>0</v>
      </c>
      <c r="BY237" s="18">
        <v>0</v>
      </c>
      <c r="BZ237" s="18">
        <f t="shared" si="162"/>
        <v>0</v>
      </c>
      <c r="CA237" s="18">
        <v>0</v>
      </c>
      <c r="CB237" s="18">
        <f t="shared" si="163"/>
        <v>0</v>
      </c>
      <c r="CC237" s="18">
        <v>0</v>
      </c>
      <c r="CD237" s="18">
        <f t="shared" si="164"/>
        <v>0</v>
      </c>
      <c r="CE237" s="17">
        <f t="shared" si="165"/>
        <v>0</v>
      </c>
      <c r="CF237" s="17">
        <f t="shared" si="165"/>
        <v>0</v>
      </c>
      <c r="CG237" s="17">
        <f t="shared" si="166"/>
        <v>0</v>
      </c>
      <c r="CH237" s="28">
        <f t="shared" si="166"/>
        <v>0</v>
      </c>
    </row>
    <row r="238" spans="1:86" x14ac:dyDescent="0.2">
      <c r="A238" s="66"/>
      <c r="B238" s="66"/>
      <c r="C238" s="66"/>
      <c r="D238" s="20" t="s">
        <v>150</v>
      </c>
      <c r="E238" s="21" t="s">
        <v>141</v>
      </c>
      <c r="F238" s="28">
        <f t="shared" si="168"/>
        <v>169250</v>
      </c>
      <c r="G238" s="28">
        <f t="shared" si="168"/>
        <v>198010</v>
      </c>
      <c r="H238" s="28">
        <f t="shared" si="168"/>
        <v>262568</v>
      </c>
      <c r="I238" s="16">
        <v>0</v>
      </c>
      <c r="J238" s="17">
        <f t="shared" si="129"/>
        <v>0</v>
      </c>
      <c r="K238" s="16">
        <v>0</v>
      </c>
      <c r="L238" s="17">
        <f t="shared" si="127"/>
        <v>0</v>
      </c>
      <c r="M238" s="16">
        <v>0</v>
      </c>
      <c r="N238" s="17">
        <f t="shared" si="130"/>
        <v>0</v>
      </c>
      <c r="O238" s="16">
        <v>0</v>
      </c>
      <c r="P238" s="17">
        <f t="shared" si="131"/>
        <v>0</v>
      </c>
      <c r="Q238" s="16">
        <v>0</v>
      </c>
      <c r="R238" s="17">
        <f t="shared" si="132"/>
        <v>0</v>
      </c>
      <c r="S238" s="16">
        <v>0</v>
      </c>
      <c r="T238" s="17">
        <f t="shared" si="133"/>
        <v>0</v>
      </c>
      <c r="U238" s="16">
        <f t="shared" si="134"/>
        <v>0</v>
      </c>
      <c r="V238" s="17">
        <f t="shared" si="134"/>
        <v>0</v>
      </c>
      <c r="W238" s="16">
        <v>0</v>
      </c>
      <c r="X238" s="17">
        <f t="shared" si="135"/>
        <v>0</v>
      </c>
      <c r="Y238" s="17">
        <v>0</v>
      </c>
      <c r="Z238" s="17">
        <f t="shared" si="136"/>
        <v>0</v>
      </c>
      <c r="AA238" s="17">
        <v>0</v>
      </c>
      <c r="AB238" s="17">
        <f t="shared" si="137"/>
        <v>0</v>
      </c>
      <c r="AC238" s="17">
        <v>0</v>
      </c>
      <c r="AD238" s="17">
        <f t="shared" si="138"/>
        <v>0</v>
      </c>
      <c r="AE238" s="17">
        <v>0</v>
      </c>
      <c r="AF238" s="17">
        <f t="shared" si="139"/>
        <v>0</v>
      </c>
      <c r="AG238" s="17">
        <v>0</v>
      </c>
      <c r="AH238" s="17">
        <f t="shared" si="140"/>
        <v>0</v>
      </c>
      <c r="AI238" s="17">
        <v>0</v>
      </c>
      <c r="AJ238" s="17">
        <f t="shared" si="141"/>
        <v>0</v>
      </c>
      <c r="AK238" s="17">
        <v>0</v>
      </c>
      <c r="AL238" s="17">
        <f t="shared" si="142"/>
        <v>0</v>
      </c>
      <c r="AM238" s="17">
        <v>0</v>
      </c>
      <c r="AN238" s="17">
        <f t="shared" si="143"/>
        <v>0</v>
      </c>
      <c r="AO238" s="17">
        <v>0</v>
      </c>
      <c r="AP238" s="17">
        <f t="shared" si="144"/>
        <v>0</v>
      </c>
      <c r="AQ238" s="17">
        <v>0</v>
      </c>
      <c r="AR238" s="17">
        <f t="shared" si="145"/>
        <v>0</v>
      </c>
      <c r="AS238" s="17">
        <v>0</v>
      </c>
      <c r="AT238" s="17">
        <f t="shared" si="146"/>
        <v>0</v>
      </c>
      <c r="AU238" s="17">
        <f t="shared" si="147"/>
        <v>0</v>
      </c>
      <c r="AV238" s="17">
        <f t="shared" si="147"/>
        <v>0</v>
      </c>
      <c r="AW238" s="18">
        <v>0</v>
      </c>
      <c r="AX238" s="18">
        <f t="shared" si="148"/>
        <v>0</v>
      </c>
      <c r="AY238" s="18">
        <v>0</v>
      </c>
      <c r="AZ238" s="18">
        <f t="shared" si="149"/>
        <v>0</v>
      </c>
      <c r="BA238" s="18">
        <v>0</v>
      </c>
      <c r="BB238" s="18">
        <f t="shared" si="150"/>
        <v>0</v>
      </c>
      <c r="BC238" s="18">
        <v>0</v>
      </c>
      <c r="BD238" s="18">
        <f t="shared" si="151"/>
        <v>0</v>
      </c>
      <c r="BE238" s="18">
        <v>0</v>
      </c>
      <c r="BF238" s="18">
        <f t="shared" si="152"/>
        <v>0</v>
      </c>
      <c r="BG238" s="18">
        <v>0</v>
      </c>
      <c r="BH238" s="18">
        <f t="shared" si="153"/>
        <v>0</v>
      </c>
      <c r="BI238" s="18">
        <v>0</v>
      </c>
      <c r="BJ238" s="18">
        <f t="shared" si="154"/>
        <v>0</v>
      </c>
      <c r="BK238" s="18">
        <v>0</v>
      </c>
      <c r="BL238" s="18">
        <f t="shared" si="155"/>
        <v>0</v>
      </c>
      <c r="BM238" s="18">
        <v>0</v>
      </c>
      <c r="BN238" s="18">
        <f t="shared" si="156"/>
        <v>0</v>
      </c>
      <c r="BO238" s="18">
        <v>0</v>
      </c>
      <c r="BP238" s="18">
        <f t="shared" si="157"/>
        <v>0</v>
      </c>
      <c r="BQ238" s="18">
        <v>0</v>
      </c>
      <c r="BR238" s="18">
        <f t="shared" si="158"/>
        <v>0</v>
      </c>
      <c r="BS238" s="18">
        <v>0</v>
      </c>
      <c r="BT238" s="18">
        <f t="shared" si="159"/>
        <v>0</v>
      </c>
      <c r="BU238" s="18">
        <v>0</v>
      </c>
      <c r="BV238" s="18">
        <f t="shared" si="160"/>
        <v>0</v>
      </c>
      <c r="BW238" s="18">
        <v>0</v>
      </c>
      <c r="BX238" s="18">
        <f t="shared" si="161"/>
        <v>0</v>
      </c>
      <c r="BY238" s="18">
        <v>0</v>
      </c>
      <c r="BZ238" s="18">
        <f t="shared" si="162"/>
        <v>0</v>
      </c>
      <c r="CA238" s="18">
        <v>0</v>
      </c>
      <c r="CB238" s="18">
        <f t="shared" si="163"/>
        <v>0</v>
      </c>
      <c r="CC238" s="18">
        <v>0</v>
      </c>
      <c r="CD238" s="18">
        <f t="shared" si="164"/>
        <v>0</v>
      </c>
      <c r="CE238" s="17">
        <f t="shared" si="165"/>
        <v>0</v>
      </c>
      <c r="CF238" s="17">
        <f t="shared" si="165"/>
        <v>0</v>
      </c>
      <c r="CG238" s="17">
        <f t="shared" si="166"/>
        <v>0</v>
      </c>
      <c r="CH238" s="28">
        <f t="shared" si="166"/>
        <v>0</v>
      </c>
    </row>
    <row r="239" spans="1:86" x14ac:dyDescent="0.2">
      <c r="A239" s="66"/>
      <c r="B239" s="66"/>
      <c r="C239" s="66"/>
      <c r="D239" s="22" t="s">
        <v>152</v>
      </c>
      <c r="E239" s="21" t="s">
        <v>141</v>
      </c>
      <c r="F239" s="32">
        <f>F219</f>
        <v>82235</v>
      </c>
      <c r="G239" s="32">
        <f>G219</f>
        <v>95652</v>
      </c>
      <c r="H239" s="32">
        <f>H219</f>
        <v>126827</v>
      </c>
      <c r="I239" s="16">
        <v>26</v>
      </c>
      <c r="J239" s="17">
        <f t="shared" si="129"/>
        <v>2138110</v>
      </c>
      <c r="K239" s="16">
        <v>0</v>
      </c>
      <c r="L239" s="17">
        <f t="shared" si="127"/>
        <v>0</v>
      </c>
      <c r="M239" s="16">
        <v>0</v>
      </c>
      <c r="N239" s="17">
        <f t="shared" si="130"/>
        <v>0</v>
      </c>
      <c r="O239" s="16">
        <v>0</v>
      </c>
      <c r="P239" s="17">
        <f t="shared" si="131"/>
        <v>0</v>
      </c>
      <c r="Q239" s="16">
        <v>0</v>
      </c>
      <c r="R239" s="17">
        <f t="shared" si="132"/>
        <v>0</v>
      </c>
      <c r="S239" s="16">
        <v>0</v>
      </c>
      <c r="T239" s="17">
        <f t="shared" si="133"/>
        <v>0</v>
      </c>
      <c r="U239" s="16">
        <f t="shared" si="134"/>
        <v>26</v>
      </c>
      <c r="V239" s="17">
        <f t="shared" si="134"/>
        <v>2138110</v>
      </c>
      <c r="W239" s="16">
        <v>0</v>
      </c>
      <c r="X239" s="17">
        <f t="shared" si="135"/>
        <v>0</v>
      </c>
      <c r="Y239" s="17">
        <v>0</v>
      </c>
      <c r="Z239" s="17">
        <f t="shared" si="136"/>
        <v>0</v>
      </c>
      <c r="AA239" s="17">
        <v>0</v>
      </c>
      <c r="AB239" s="17">
        <f t="shared" si="137"/>
        <v>0</v>
      </c>
      <c r="AC239" s="17">
        <v>0</v>
      </c>
      <c r="AD239" s="17">
        <f t="shared" si="138"/>
        <v>0</v>
      </c>
      <c r="AE239" s="17">
        <v>0</v>
      </c>
      <c r="AF239" s="17">
        <f t="shared" si="139"/>
        <v>0</v>
      </c>
      <c r="AG239" s="17">
        <v>0</v>
      </c>
      <c r="AH239" s="17">
        <f t="shared" si="140"/>
        <v>0</v>
      </c>
      <c r="AI239" s="17">
        <v>0</v>
      </c>
      <c r="AJ239" s="17">
        <f t="shared" si="141"/>
        <v>0</v>
      </c>
      <c r="AK239" s="17">
        <v>0</v>
      </c>
      <c r="AL239" s="17">
        <f t="shared" si="142"/>
        <v>0</v>
      </c>
      <c r="AM239" s="17">
        <v>0</v>
      </c>
      <c r="AN239" s="17">
        <f t="shared" si="143"/>
        <v>0</v>
      </c>
      <c r="AO239" s="17">
        <v>0</v>
      </c>
      <c r="AP239" s="17">
        <f t="shared" si="144"/>
        <v>0</v>
      </c>
      <c r="AQ239" s="17">
        <v>0</v>
      </c>
      <c r="AR239" s="17">
        <f t="shared" si="145"/>
        <v>0</v>
      </c>
      <c r="AS239" s="17">
        <v>0</v>
      </c>
      <c r="AT239" s="17">
        <f t="shared" si="146"/>
        <v>0</v>
      </c>
      <c r="AU239" s="17">
        <f t="shared" si="147"/>
        <v>0</v>
      </c>
      <c r="AV239" s="17">
        <f t="shared" si="147"/>
        <v>0</v>
      </c>
      <c r="AW239" s="18">
        <v>0</v>
      </c>
      <c r="AX239" s="18">
        <f t="shared" si="148"/>
        <v>0</v>
      </c>
      <c r="AY239" s="18">
        <v>0</v>
      </c>
      <c r="AZ239" s="18">
        <f t="shared" si="149"/>
        <v>0</v>
      </c>
      <c r="BA239" s="18">
        <v>0</v>
      </c>
      <c r="BB239" s="18">
        <f t="shared" si="150"/>
        <v>0</v>
      </c>
      <c r="BC239" s="18">
        <v>0</v>
      </c>
      <c r="BD239" s="18">
        <f t="shared" si="151"/>
        <v>0</v>
      </c>
      <c r="BE239" s="18">
        <v>0</v>
      </c>
      <c r="BF239" s="18">
        <f t="shared" si="152"/>
        <v>0</v>
      </c>
      <c r="BG239" s="18">
        <v>0</v>
      </c>
      <c r="BH239" s="18">
        <f t="shared" si="153"/>
        <v>0</v>
      </c>
      <c r="BI239" s="18">
        <v>0</v>
      </c>
      <c r="BJ239" s="18">
        <f t="shared" si="154"/>
        <v>0</v>
      </c>
      <c r="BK239" s="18">
        <v>0</v>
      </c>
      <c r="BL239" s="18">
        <f t="shared" si="155"/>
        <v>0</v>
      </c>
      <c r="BM239" s="18">
        <v>0</v>
      </c>
      <c r="BN239" s="18">
        <f t="shared" si="156"/>
        <v>0</v>
      </c>
      <c r="BO239" s="18">
        <v>0</v>
      </c>
      <c r="BP239" s="18">
        <f t="shared" si="157"/>
        <v>0</v>
      </c>
      <c r="BQ239" s="18">
        <v>0</v>
      </c>
      <c r="BR239" s="18">
        <f t="shared" si="158"/>
        <v>0</v>
      </c>
      <c r="BS239" s="18">
        <v>0</v>
      </c>
      <c r="BT239" s="18">
        <f t="shared" si="159"/>
        <v>0</v>
      </c>
      <c r="BU239" s="18">
        <v>0</v>
      </c>
      <c r="BV239" s="18">
        <f t="shared" si="160"/>
        <v>0</v>
      </c>
      <c r="BW239" s="18">
        <v>0</v>
      </c>
      <c r="BX239" s="18">
        <f t="shared" si="161"/>
        <v>0</v>
      </c>
      <c r="BY239" s="18">
        <v>0</v>
      </c>
      <c r="BZ239" s="18">
        <f t="shared" si="162"/>
        <v>0</v>
      </c>
      <c r="CA239" s="18">
        <v>0</v>
      </c>
      <c r="CB239" s="18">
        <f t="shared" si="163"/>
        <v>0</v>
      </c>
      <c r="CC239" s="18">
        <v>0</v>
      </c>
      <c r="CD239" s="18">
        <f t="shared" si="164"/>
        <v>0</v>
      </c>
      <c r="CE239" s="17">
        <f t="shared" si="165"/>
        <v>0</v>
      </c>
      <c r="CF239" s="17">
        <f t="shared" si="165"/>
        <v>0</v>
      </c>
      <c r="CG239" s="17">
        <f t="shared" si="166"/>
        <v>26</v>
      </c>
      <c r="CH239" s="28">
        <f t="shared" si="166"/>
        <v>2138110</v>
      </c>
    </row>
    <row r="240" spans="1:86" x14ac:dyDescent="0.2">
      <c r="A240" s="69"/>
      <c r="B240" s="67" t="s">
        <v>157</v>
      </c>
      <c r="C240" s="67"/>
      <c r="D240" s="20" t="s">
        <v>158</v>
      </c>
      <c r="E240" s="21" t="s">
        <v>141</v>
      </c>
      <c r="F240" s="32">
        <f>ROUND(F131*0.33,0)</f>
        <v>17911</v>
      </c>
      <c r="G240" s="32">
        <f>ROUND(G131*0.33,0)</f>
        <v>21252</v>
      </c>
      <c r="H240" s="32">
        <f>ROUND(H131*0.33,0)</f>
        <v>28335</v>
      </c>
      <c r="I240" s="16">
        <v>0</v>
      </c>
      <c r="J240" s="17">
        <f t="shared" si="129"/>
        <v>0</v>
      </c>
      <c r="K240" s="16">
        <v>0</v>
      </c>
      <c r="L240" s="17">
        <f t="shared" si="127"/>
        <v>0</v>
      </c>
      <c r="M240" s="16">
        <v>0</v>
      </c>
      <c r="N240" s="17">
        <f t="shared" si="130"/>
        <v>0</v>
      </c>
      <c r="O240" s="16">
        <v>0</v>
      </c>
      <c r="P240" s="17">
        <f t="shared" si="131"/>
        <v>0</v>
      </c>
      <c r="Q240" s="16">
        <v>0</v>
      </c>
      <c r="R240" s="17">
        <f t="shared" si="132"/>
        <v>0</v>
      </c>
      <c r="S240" s="16">
        <v>0</v>
      </c>
      <c r="T240" s="17">
        <f t="shared" si="133"/>
        <v>0</v>
      </c>
      <c r="U240" s="16">
        <f t="shared" si="134"/>
        <v>0</v>
      </c>
      <c r="V240" s="17">
        <f t="shared" si="134"/>
        <v>0</v>
      </c>
      <c r="W240" s="16">
        <v>0</v>
      </c>
      <c r="X240" s="17">
        <f t="shared" si="135"/>
        <v>0</v>
      </c>
      <c r="Y240" s="17">
        <v>0</v>
      </c>
      <c r="Z240" s="17">
        <f t="shared" si="136"/>
        <v>0</v>
      </c>
      <c r="AA240" s="17">
        <v>0</v>
      </c>
      <c r="AB240" s="17">
        <f t="shared" si="137"/>
        <v>0</v>
      </c>
      <c r="AC240" s="17">
        <v>0</v>
      </c>
      <c r="AD240" s="17">
        <f t="shared" si="138"/>
        <v>0</v>
      </c>
      <c r="AE240" s="17">
        <v>0</v>
      </c>
      <c r="AF240" s="17">
        <f t="shared" si="139"/>
        <v>0</v>
      </c>
      <c r="AG240" s="17">
        <v>0</v>
      </c>
      <c r="AH240" s="17">
        <f t="shared" si="140"/>
        <v>0</v>
      </c>
      <c r="AI240" s="17">
        <v>0</v>
      </c>
      <c r="AJ240" s="17">
        <f t="shared" si="141"/>
        <v>0</v>
      </c>
      <c r="AK240" s="17">
        <v>15</v>
      </c>
      <c r="AL240" s="17">
        <f t="shared" si="142"/>
        <v>318780</v>
      </c>
      <c r="AM240" s="17">
        <v>0</v>
      </c>
      <c r="AN240" s="17">
        <f t="shared" si="143"/>
        <v>0</v>
      </c>
      <c r="AO240" s="17">
        <v>0</v>
      </c>
      <c r="AP240" s="17">
        <f t="shared" si="144"/>
        <v>0</v>
      </c>
      <c r="AQ240" s="17">
        <v>0</v>
      </c>
      <c r="AR240" s="17">
        <f t="shared" si="145"/>
        <v>0</v>
      </c>
      <c r="AS240" s="17">
        <v>0</v>
      </c>
      <c r="AT240" s="17">
        <f t="shared" si="146"/>
        <v>0</v>
      </c>
      <c r="AU240" s="17">
        <f t="shared" si="147"/>
        <v>15</v>
      </c>
      <c r="AV240" s="17">
        <f t="shared" si="147"/>
        <v>318780</v>
      </c>
      <c r="AW240" s="18">
        <v>0</v>
      </c>
      <c r="AX240" s="18">
        <f t="shared" si="148"/>
        <v>0</v>
      </c>
      <c r="AY240" s="18">
        <v>0</v>
      </c>
      <c r="AZ240" s="18">
        <f t="shared" si="149"/>
        <v>0</v>
      </c>
      <c r="BA240" s="18">
        <v>0</v>
      </c>
      <c r="BB240" s="18">
        <f t="shared" si="150"/>
        <v>0</v>
      </c>
      <c r="BC240" s="18">
        <v>0</v>
      </c>
      <c r="BD240" s="18">
        <f t="shared" si="151"/>
        <v>0</v>
      </c>
      <c r="BE240" s="18">
        <v>0</v>
      </c>
      <c r="BF240" s="18">
        <f t="shared" si="152"/>
        <v>0</v>
      </c>
      <c r="BG240" s="18">
        <v>0</v>
      </c>
      <c r="BH240" s="18">
        <f t="shared" si="153"/>
        <v>0</v>
      </c>
      <c r="BI240" s="18">
        <v>0</v>
      </c>
      <c r="BJ240" s="18">
        <f t="shared" si="154"/>
        <v>0</v>
      </c>
      <c r="BK240" s="18">
        <v>0</v>
      </c>
      <c r="BL240" s="18">
        <f t="shared" si="155"/>
        <v>0</v>
      </c>
      <c r="BM240" s="18">
        <v>0</v>
      </c>
      <c r="BN240" s="18">
        <f t="shared" si="156"/>
        <v>0</v>
      </c>
      <c r="BO240" s="18">
        <v>0</v>
      </c>
      <c r="BP240" s="18">
        <f t="shared" si="157"/>
        <v>0</v>
      </c>
      <c r="BQ240" s="18">
        <v>0</v>
      </c>
      <c r="BR240" s="18">
        <f t="shared" si="158"/>
        <v>0</v>
      </c>
      <c r="BS240" s="18">
        <v>0</v>
      </c>
      <c r="BT240" s="18">
        <f t="shared" si="159"/>
        <v>0</v>
      </c>
      <c r="BU240" s="18">
        <v>0</v>
      </c>
      <c r="BV240" s="18">
        <f t="shared" si="160"/>
        <v>0</v>
      </c>
      <c r="BW240" s="18">
        <v>0</v>
      </c>
      <c r="BX240" s="18">
        <f t="shared" si="161"/>
        <v>0</v>
      </c>
      <c r="BY240" s="18">
        <v>0</v>
      </c>
      <c r="BZ240" s="18">
        <f t="shared" si="162"/>
        <v>0</v>
      </c>
      <c r="CA240" s="18">
        <v>0</v>
      </c>
      <c r="CB240" s="18">
        <f t="shared" si="163"/>
        <v>0</v>
      </c>
      <c r="CC240" s="18">
        <v>0</v>
      </c>
      <c r="CD240" s="18">
        <f t="shared" si="164"/>
        <v>0</v>
      </c>
      <c r="CE240" s="17">
        <f t="shared" si="165"/>
        <v>0</v>
      </c>
      <c r="CF240" s="17">
        <f t="shared" si="165"/>
        <v>0</v>
      </c>
      <c r="CG240" s="17">
        <f t="shared" si="166"/>
        <v>15</v>
      </c>
      <c r="CH240" s="28">
        <f t="shared" si="166"/>
        <v>318780</v>
      </c>
    </row>
    <row r="241" spans="1:86" x14ac:dyDescent="0.2">
      <c r="A241" s="70"/>
      <c r="B241" s="67"/>
      <c r="C241" s="67"/>
      <c r="D241" s="20" t="s">
        <v>142</v>
      </c>
      <c r="E241" s="21"/>
      <c r="F241" s="32">
        <f>ROUND(F240*1.15,0)</f>
        <v>20598</v>
      </c>
      <c r="G241" s="32">
        <f>ROUND(G240*1.15,0)</f>
        <v>24440</v>
      </c>
      <c r="H241" s="32">
        <f>ROUND(H240*1.15,0)</f>
        <v>32585</v>
      </c>
      <c r="I241" s="16">
        <v>0</v>
      </c>
      <c r="J241" s="17">
        <f t="shared" si="129"/>
        <v>0</v>
      </c>
      <c r="K241" s="16"/>
      <c r="L241" s="17">
        <f t="shared" si="127"/>
        <v>0</v>
      </c>
      <c r="M241" s="16">
        <v>0</v>
      </c>
      <c r="N241" s="17">
        <f t="shared" si="130"/>
        <v>0</v>
      </c>
      <c r="O241" s="16"/>
      <c r="P241" s="17">
        <f t="shared" si="131"/>
        <v>0</v>
      </c>
      <c r="Q241" s="16"/>
      <c r="R241" s="17">
        <f t="shared" si="132"/>
        <v>0</v>
      </c>
      <c r="S241" s="16"/>
      <c r="T241" s="17">
        <f t="shared" si="133"/>
        <v>0</v>
      </c>
      <c r="U241" s="16"/>
      <c r="V241" s="17"/>
      <c r="W241" s="16"/>
      <c r="X241" s="17"/>
      <c r="Y241" s="17"/>
      <c r="Z241" s="17">
        <f t="shared" si="136"/>
        <v>0</v>
      </c>
      <c r="AA241" s="17"/>
      <c r="AB241" s="17">
        <f t="shared" si="137"/>
        <v>0</v>
      </c>
      <c r="AC241" s="17"/>
      <c r="AD241" s="17">
        <f t="shared" si="138"/>
        <v>0</v>
      </c>
      <c r="AE241" s="17"/>
      <c r="AF241" s="17">
        <f t="shared" si="139"/>
        <v>0</v>
      </c>
      <c r="AG241" s="17"/>
      <c r="AH241" s="17">
        <f t="shared" si="140"/>
        <v>0</v>
      </c>
      <c r="AI241" s="17"/>
      <c r="AJ241" s="17">
        <f t="shared" si="141"/>
        <v>0</v>
      </c>
      <c r="AK241" s="17">
        <v>0</v>
      </c>
      <c r="AL241" s="17">
        <f t="shared" si="142"/>
        <v>0</v>
      </c>
      <c r="AM241" s="17"/>
      <c r="AN241" s="17">
        <f t="shared" si="143"/>
        <v>0</v>
      </c>
      <c r="AO241" s="17"/>
      <c r="AP241" s="17">
        <f t="shared" si="144"/>
        <v>0</v>
      </c>
      <c r="AQ241" s="17"/>
      <c r="AR241" s="17">
        <f t="shared" si="145"/>
        <v>0</v>
      </c>
      <c r="AS241" s="17">
        <v>0</v>
      </c>
      <c r="AT241" s="17">
        <f t="shared" si="146"/>
        <v>0</v>
      </c>
      <c r="AU241" s="17">
        <f t="shared" si="147"/>
        <v>0</v>
      </c>
      <c r="AV241" s="17">
        <f t="shared" si="147"/>
        <v>0</v>
      </c>
      <c r="AW241" s="18"/>
      <c r="AX241" s="18">
        <f t="shared" si="148"/>
        <v>0</v>
      </c>
      <c r="AY241" s="18"/>
      <c r="AZ241" s="18">
        <f t="shared" si="149"/>
        <v>0</v>
      </c>
      <c r="BA241" s="18"/>
      <c r="BB241" s="18">
        <f t="shared" si="150"/>
        <v>0</v>
      </c>
      <c r="BC241" s="18"/>
      <c r="BD241" s="18">
        <f t="shared" si="151"/>
        <v>0</v>
      </c>
      <c r="BE241" s="18"/>
      <c r="BF241" s="18">
        <f t="shared" si="152"/>
        <v>0</v>
      </c>
      <c r="BG241" s="18"/>
      <c r="BH241" s="18">
        <f t="shared" si="153"/>
        <v>0</v>
      </c>
      <c r="BI241" s="18"/>
      <c r="BJ241" s="18">
        <f t="shared" si="154"/>
        <v>0</v>
      </c>
      <c r="BK241" s="18"/>
      <c r="BL241" s="18">
        <f t="shared" si="155"/>
        <v>0</v>
      </c>
      <c r="BM241" s="18"/>
      <c r="BN241" s="18">
        <f t="shared" si="156"/>
        <v>0</v>
      </c>
      <c r="BO241" s="18"/>
      <c r="BP241" s="18">
        <f t="shared" si="157"/>
        <v>0</v>
      </c>
      <c r="BQ241" s="18"/>
      <c r="BR241" s="18">
        <f t="shared" si="158"/>
        <v>0</v>
      </c>
      <c r="BS241" s="18"/>
      <c r="BT241" s="18">
        <f t="shared" si="159"/>
        <v>0</v>
      </c>
      <c r="BU241" s="18"/>
      <c r="BV241" s="18">
        <f t="shared" si="160"/>
        <v>0</v>
      </c>
      <c r="BW241" s="18"/>
      <c r="BX241" s="18">
        <f t="shared" si="161"/>
        <v>0</v>
      </c>
      <c r="BY241" s="18">
        <v>0</v>
      </c>
      <c r="BZ241" s="18">
        <f t="shared" si="162"/>
        <v>0</v>
      </c>
      <c r="CA241" s="18">
        <v>0</v>
      </c>
      <c r="CB241" s="18">
        <f t="shared" si="163"/>
        <v>0</v>
      </c>
      <c r="CC241" s="18"/>
      <c r="CD241" s="18">
        <f t="shared" si="164"/>
        <v>0</v>
      </c>
      <c r="CE241" s="17">
        <f t="shared" si="165"/>
        <v>0</v>
      </c>
      <c r="CF241" s="17">
        <f t="shared" si="165"/>
        <v>0</v>
      </c>
      <c r="CG241" s="17">
        <f t="shared" si="166"/>
        <v>0</v>
      </c>
      <c r="CH241" s="28">
        <f t="shared" si="166"/>
        <v>0</v>
      </c>
    </row>
    <row r="242" spans="1:86" x14ac:dyDescent="0.2">
      <c r="A242" s="70"/>
      <c r="B242" s="67"/>
      <c r="C242" s="67"/>
      <c r="D242" s="20" t="s">
        <v>159</v>
      </c>
      <c r="E242" s="21" t="s">
        <v>141</v>
      </c>
      <c r="F242" s="32">
        <f>ROUND(F131*0.44,0)</f>
        <v>23881</v>
      </c>
      <c r="G242" s="32">
        <f>ROUND(G131*0.44,0)</f>
        <v>28336</v>
      </c>
      <c r="H242" s="32">
        <f>ROUND(H131*0.44,0)</f>
        <v>37781</v>
      </c>
      <c r="I242" s="16">
        <v>0</v>
      </c>
      <c r="J242" s="17">
        <f t="shared" si="129"/>
        <v>0</v>
      </c>
      <c r="K242" s="16">
        <v>0</v>
      </c>
      <c r="L242" s="17">
        <f t="shared" si="127"/>
        <v>0</v>
      </c>
      <c r="M242" s="16">
        <v>0</v>
      </c>
      <c r="N242" s="17">
        <f t="shared" si="130"/>
        <v>0</v>
      </c>
      <c r="O242" s="16">
        <v>0</v>
      </c>
      <c r="P242" s="17">
        <f t="shared" si="131"/>
        <v>0</v>
      </c>
      <c r="Q242" s="16">
        <v>0</v>
      </c>
      <c r="R242" s="17">
        <f t="shared" si="132"/>
        <v>0</v>
      </c>
      <c r="S242" s="16">
        <v>0</v>
      </c>
      <c r="T242" s="17">
        <f t="shared" si="133"/>
        <v>0</v>
      </c>
      <c r="U242" s="16">
        <f t="shared" ref="U242:V244" si="169">I242+K242+M242+O242+Q242+S242</f>
        <v>0</v>
      </c>
      <c r="V242" s="17">
        <f t="shared" si="169"/>
        <v>0</v>
      </c>
      <c r="W242" s="16">
        <v>0</v>
      </c>
      <c r="X242" s="17">
        <f>W242*G242/1000</f>
        <v>0</v>
      </c>
      <c r="Y242" s="17">
        <v>0</v>
      </c>
      <c r="Z242" s="17">
        <f t="shared" si="136"/>
        <v>0</v>
      </c>
      <c r="AA242" s="17">
        <v>0</v>
      </c>
      <c r="AB242" s="17">
        <f t="shared" si="137"/>
        <v>0</v>
      </c>
      <c r="AC242" s="17">
        <v>0</v>
      </c>
      <c r="AD242" s="17">
        <f t="shared" si="138"/>
        <v>0</v>
      </c>
      <c r="AE242" s="17">
        <v>5</v>
      </c>
      <c r="AF242" s="17">
        <f t="shared" si="139"/>
        <v>141680</v>
      </c>
      <c r="AG242" s="17">
        <v>0</v>
      </c>
      <c r="AH242" s="17">
        <f t="shared" si="140"/>
        <v>0</v>
      </c>
      <c r="AI242" s="17">
        <v>0</v>
      </c>
      <c r="AJ242" s="17">
        <f t="shared" si="141"/>
        <v>0</v>
      </c>
      <c r="AK242" s="17">
        <v>0</v>
      </c>
      <c r="AL242" s="17">
        <f t="shared" si="142"/>
        <v>0</v>
      </c>
      <c r="AM242" s="17">
        <v>0</v>
      </c>
      <c r="AN242" s="17">
        <f t="shared" si="143"/>
        <v>0</v>
      </c>
      <c r="AO242" s="17">
        <v>0</v>
      </c>
      <c r="AP242" s="17">
        <f t="shared" si="144"/>
        <v>0</v>
      </c>
      <c r="AQ242" s="17">
        <v>0</v>
      </c>
      <c r="AR242" s="17">
        <f t="shared" si="145"/>
        <v>0</v>
      </c>
      <c r="AS242" s="17">
        <v>0</v>
      </c>
      <c r="AT242" s="17">
        <f t="shared" si="146"/>
        <v>0</v>
      </c>
      <c r="AU242" s="17">
        <f t="shared" si="147"/>
        <v>5</v>
      </c>
      <c r="AV242" s="17">
        <f t="shared" si="147"/>
        <v>141680</v>
      </c>
      <c r="AW242" s="18">
        <v>0</v>
      </c>
      <c r="AX242" s="18">
        <f t="shared" si="148"/>
        <v>0</v>
      </c>
      <c r="AY242" s="18">
        <v>0</v>
      </c>
      <c r="AZ242" s="18">
        <f t="shared" si="149"/>
        <v>0</v>
      </c>
      <c r="BA242" s="18">
        <v>0</v>
      </c>
      <c r="BB242" s="18">
        <f t="shared" si="150"/>
        <v>0</v>
      </c>
      <c r="BC242" s="18">
        <v>0</v>
      </c>
      <c r="BD242" s="18">
        <f t="shared" si="151"/>
        <v>0</v>
      </c>
      <c r="BE242" s="18">
        <v>0</v>
      </c>
      <c r="BF242" s="18">
        <f t="shared" si="152"/>
        <v>0</v>
      </c>
      <c r="BG242" s="18">
        <v>0</v>
      </c>
      <c r="BH242" s="18">
        <f t="shared" si="153"/>
        <v>0</v>
      </c>
      <c r="BI242" s="18">
        <v>0</v>
      </c>
      <c r="BJ242" s="18">
        <f t="shared" si="154"/>
        <v>0</v>
      </c>
      <c r="BK242" s="18">
        <v>0</v>
      </c>
      <c r="BL242" s="18">
        <f t="shared" si="155"/>
        <v>0</v>
      </c>
      <c r="BM242" s="18">
        <v>0</v>
      </c>
      <c r="BN242" s="18">
        <f t="shared" si="156"/>
        <v>0</v>
      </c>
      <c r="BO242" s="18">
        <v>0</v>
      </c>
      <c r="BP242" s="18">
        <f t="shared" si="157"/>
        <v>0</v>
      </c>
      <c r="BQ242" s="18">
        <v>0</v>
      </c>
      <c r="BR242" s="18">
        <f t="shared" si="158"/>
        <v>0</v>
      </c>
      <c r="BS242" s="18">
        <v>0</v>
      </c>
      <c r="BT242" s="18">
        <f t="shared" si="159"/>
        <v>0</v>
      </c>
      <c r="BU242" s="18">
        <v>0</v>
      </c>
      <c r="BV242" s="18">
        <f t="shared" si="160"/>
        <v>0</v>
      </c>
      <c r="BW242" s="18">
        <v>0</v>
      </c>
      <c r="BX242" s="18">
        <f t="shared" si="161"/>
        <v>0</v>
      </c>
      <c r="BY242" s="18">
        <v>0</v>
      </c>
      <c r="BZ242" s="18">
        <f t="shared" si="162"/>
        <v>0</v>
      </c>
      <c r="CA242" s="18">
        <v>0</v>
      </c>
      <c r="CB242" s="18">
        <f t="shared" si="163"/>
        <v>0</v>
      </c>
      <c r="CC242" s="18">
        <v>0</v>
      </c>
      <c r="CD242" s="18">
        <f t="shared" si="164"/>
        <v>0</v>
      </c>
      <c r="CE242" s="17">
        <f t="shared" si="165"/>
        <v>0</v>
      </c>
      <c r="CF242" s="17">
        <f t="shared" si="165"/>
        <v>0</v>
      </c>
      <c r="CG242" s="17">
        <f t="shared" si="166"/>
        <v>5</v>
      </c>
      <c r="CH242" s="28">
        <f t="shared" si="166"/>
        <v>141680</v>
      </c>
    </row>
    <row r="243" spans="1:86" x14ac:dyDescent="0.2">
      <c r="A243" s="71"/>
      <c r="B243" s="67"/>
      <c r="C243" s="67"/>
      <c r="D243" s="20" t="s">
        <v>160</v>
      </c>
      <c r="E243" s="21" t="s">
        <v>141</v>
      </c>
      <c r="F243" s="32">
        <f>ROUND(F131*0.55,0)</f>
        <v>29851</v>
      </c>
      <c r="G243" s="32">
        <f>ROUND(G131*0.55,0)</f>
        <v>35419</v>
      </c>
      <c r="H243" s="32">
        <f>ROUND(H131*0.55,0)</f>
        <v>47226</v>
      </c>
      <c r="I243" s="16">
        <v>46</v>
      </c>
      <c r="J243" s="17">
        <f t="shared" si="129"/>
        <v>1373146</v>
      </c>
      <c r="K243" s="16">
        <v>0</v>
      </c>
      <c r="L243" s="17">
        <f t="shared" si="127"/>
        <v>0</v>
      </c>
      <c r="M243" s="16">
        <v>0</v>
      </c>
      <c r="N243" s="17">
        <f t="shared" si="130"/>
        <v>0</v>
      </c>
      <c r="O243" s="16">
        <v>0</v>
      </c>
      <c r="P243" s="17">
        <f t="shared" si="131"/>
        <v>0</v>
      </c>
      <c r="Q243" s="16">
        <v>0</v>
      </c>
      <c r="R243" s="17">
        <f t="shared" si="132"/>
        <v>0</v>
      </c>
      <c r="S243" s="16">
        <v>0</v>
      </c>
      <c r="T243" s="17">
        <f t="shared" si="133"/>
        <v>0</v>
      </c>
      <c r="U243" s="16">
        <f t="shared" si="169"/>
        <v>46</v>
      </c>
      <c r="V243" s="17">
        <f t="shared" si="169"/>
        <v>1373146</v>
      </c>
      <c r="W243" s="16">
        <v>0</v>
      </c>
      <c r="X243" s="17">
        <f>W243*G243/1000</f>
        <v>0</v>
      </c>
      <c r="Y243" s="17">
        <v>0</v>
      </c>
      <c r="Z243" s="17">
        <f t="shared" si="136"/>
        <v>0</v>
      </c>
      <c r="AA243" s="17">
        <v>0</v>
      </c>
      <c r="AB243" s="17">
        <f t="shared" si="137"/>
        <v>0</v>
      </c>
      <c r="AC243" s="17">
        <v>0</v>
      </c>
      <c r="AD243" s="17">
        <f t="shared" si="138"/>
        <v>0</v>
      </c>
      <c r="AE243" s="17">
        <v>0</v>
      </c>
      <c r="AF243" s="17">
        <f t="shared" si="139"/>
        <v>0</v>
      </c>
      <c r="AG243" s="17">
        <v>0</v>
      </c>
      <c r="AH243" s="17">
        <f t="shared" si="140"/>
        <v>0</v>
      </c>
      <c r="AI243" s="17">
        <v>0</v>
      </c>
      <c r="AJ243" s="17">
        <f t="shared" si="141"/>
        <v>0</v>
      </c>
      <c r="AK243" s="17">
        <v>0</v>
      </c>
      <c r="AL243" s="17">
        <f t="shared" si="142"/>
        <v>0</v>
      </c>
      <c r="AM243" s="17">
        <v>0</v>
      </c>
      <c r="AN243" s="17">
        <f t="shared" si="143"/>
        <v>0</v>
      </c>
      <c r="AO243" s="17">
        <v>0</v>
      </c>
      <c r="AP243" s="17">
        <f t="shared" si="144"/>
        <v>0</v>
      </c>
      <c r="AQ243" s="17">
        <v>0</v>
      </c>
      <c r="AR243" s="17">
        <f t="shared" si="145"/>
        <v>0</v>
      </c>
      <c r="AS243" s="17">
        <v>0</v>
      </c>
      <c r="AT243" s="17">
        <f t="shared" si="146"/>
        <v>0</v>
      </c>
      <c r="AU243" s="17">
        <f t="shared" si="147"/>
        <v>0</v>
      </c>
      <c r="AV243" s="17">
        <f t="shared" si="147"/>
        <v>0</v>
      </c>
      <c r="AW243" s="18">
        <v>0</v>
      </c>
      <c r="AX243" s="18">
        <f t="shared" si="148"/>
        <v>0</v>
      </c>
      <c r="AY243" s="18">
        <v>0</v>
      </c>
      <c r="AZ243" s="18">
        <f t="shared" si="149"/>
        <v>0</v>
      </c>
      <c r="BA243" s="18">
        <v>0</v>
      </c>
      <c r="BB243" s="18">
        <f t="shared" si="150"/>
        <v>0</v>
      </c>
      <c r="BC243" s="18">
        <v>0</v>
      </c>
      <c r="BD243" s="18">
        <f t="shared" si="151"/>
        <v>0</v>
      </c>
      <c r="BE243" s="18">
        <v>0</v>
      </c>
      <c r="BF243" s="18">
        <f t="shared" si="152"/>
        <v>0</v>
      </c>
      <c r="BG243" s="18">
        <v>0</v>
      </c>
      <c r="BH243" s="18">
        <f t="shared" si="153"/>
        <v>0</v>
      </c>
      <c r="BI243" s="18">
        <v>0</v>
      </c>
      <c r="BJ243" s="18">
        <f t="shared" si="154"/>
        <v>0</v>
      </c>
      <c r="BK243" s="18">
        <v>0</v>
      </c>
      <c r="BL243" s="18">
        <f t="shared" si="155"/>
        <v>0</v>
      </c>
      <c r="BM243" s="18">
        <v>0</v>
      </c>
      <c r="BN243" s="18">
        <f t="shared" si="156"/>
        <v>0</v>
      </c>
      <c r="BO243" s="18">
        <v>0</v>
      </c>
      <c r="BP243" s="18">
        <f t="shared" si="157"/>
        <v>0</v>
      </c>
      <c r="BQ243" s="18">
        <v>0</v>
      </c>
      <c r="BR243" s="18">
        <f t="shared" si="158"/>
        <v>0</v>
      </c>
      <c r="BS243" s="18">
        <v>0</v>
      </c>
      <c r="BT243" s="18">
        <f t="shared" si="159"/>
        <v>0</v>
      </c>
      <c r="BU243" s="18">
        <v>0</v>
      </c>
      <c r="BV243" s="18">
        <f t="shared" si="160"/>
        <v>0</v>
      </c>
      <c r="BW243" s="18">
        <v>0</v>
      </c>
      <c r="BX243" s="18">
        <f t="shared" si="161"/>
        <v>0</v>
      </c>
      <c r="BY243" s="18">
        <v>0</v>
      </c>
      <c r="BZ243" s="18">
        <f t="shared" si="162"/>
        <v>0</v>
      </c>
      <c r="CA243" s="18">
        <v>0</v>
      </c>
      <c r="CB243" s="18">
        <f t="shared" si="163"/>
        <v>0</v>
      </c>
      <c r="CC243" s="18">
        <v>0</v>
      </c>
      <c r="CD243" s="18">
        <f t="shared" si="164"/>
        <v>0</v>
      </c>
      <c r="CE243" s="17">
        <f t="shared" si="165"/>
        <v>0</v>
      </c>
      <c r="CF243" s="17">
        <f t="shared" si="165"/>
        <v>0</v>
      </c>
      <c r="CG243" s="17">
        <f t="shared" si="166"/>
        <v>46</v>
      </c>
      <c r="CH243" s="28">
        <f t="shared" si="166"/>
        <v>1373146</v>
      </c>
    </row>
    <row r="244" spans="1:86" ht="23.25" customHeight="1" x14ac:dyDescent="0.2">
      <c r="A244" s="26"/>
      <c r="B244" s="72" t="s">
        <v>161</v>
      </c>
      <c r="C244" s="73"/>
      <c r="D244" s="74"/>
      <c r="E244" s="21" t="s">
        <v>141</v>
      </c>
      <c r="F244" s="32">
        <f>ROUND(F131*0.13,0)</f>
        <v>7056</v>
      </c>
      <c r="G244" s="32">
        <f>ROUND(G131*0.13,0)</f>
        <v>8372</v>
      </c>
      <c r="H244" s="32">
        <f>G244</f>
        <v>8372</v>
      </c>
      <c r="I244" s="16">
        <v>0</v>
      </c>
      <c r="J244" s="17">
        <f t="shared" si="129"/>
        <v>0</v>
      </c>
      <c r="K244" s="16">
        <v>0</v>
      </c>
      <c r="L244" s="17">
        <f t="shared" si="127"/>
        <v>0</v>
      </c>
      <c r="M244" s="16">
        <v>0</v>
      </c>
      <c r="N244" s="17">
        <f t="shared" si="130"/>
        <v>0</v>
      </c>
      <c r="O244" s="16">
        <v>0</v>
      </c>
      <c r="P244" s="17">
        <f t="shared" si="131"/>
        <v>0</v>
      </c>
      <c r="Q244" s="16">
        <v>0</v>
      </c>
      <c r="R244" s="17">
        <f t="shared" si="132"/>
        <v>0</v>
      </c>
      <c r="S244" s="16">
        <v>0</v>
      </c>
      <c r="T244" s="17">
        <f t="shared" si="133"/>
        <v>0</v>
      </c>
      <c r="U244" s="16">
        <f t="shared" si="169"/>
        <v>0</v>
      </c>
      <c r="V244" s="17">
        <f t="shared" si="169"/>
        <v>0</v>
      </c>
      <c r="W244" s="16">
        <v>0</v>
      </c>
      <c r="X244" s="17">
        <f>W244*G244/1000</f>
        <v>0</v>
      </c>
      <c r="Y244" s="17">
        <v>0</v>
      </c>
      <c r="Z244" s="17">
        <f t="shared" si="136"/>
        <v>0</v>
      </c>
      <c r="AA244" s="17">
        <v>0</v>
      </c>
      <c r="AB244" s="17">
        <f t="shared" si="137"/>
        <v>0</v>
      </c>
      <c r="AC244" s="17">
        <v>0</v>
      </c>
      <c r="AD244" s="17">
        <f t="shared" si="138"/>
        <v>0</v>
      </c>
      <c r="AE244" s="17">
        <v>0</v>
      </c>
      <c r="AF244" s="17">
        <f t="shared" si="139"/>
        <v>0</v>
      </c>
      <c r="AG244" s="17">
        <v>0</v>
      </c>
      <c r="AH244" s="17">
        <f t="shared" si="140"/>
        <v>0</v>
      </c>
      <c r="AI244" s="17">
        <v>0</v>
      </c>
      <c r="AJ244" s="17">
        <f t="shared" si="141"/>
        <v>0</v>
      </c>
      <c r="AK244" s="17">
        <v>0</v>
      </c>
      <c r="AL244" s="17">
        <f t="shared" si="142"/>
        <v>0</v>
      </c>
      <c r="AM244" s="17">
        <v>0</v>
      </c>
      <c r="AN244" s="17">
        <f t="shared" si="143"/>
        <v>0</v>
      </c>
      <c r="AO244" s="17">
        <v>0</v>
      </c>
      <c r="AP244" s="17">
        <f t="shared" si="144"/>
        <v>0</v>
      </c>
      <c r="AQ244" s="17">
        <v>0</v>
      </c>
      <c r="AR244" s="17">
        <f t="shared" si="145"/>
        <v>0</v>
      </c>
      <c r="AS244" s="17">
        <v>0</v>
      </c>
      <c r="AT244" s="17">
        <f t="shared" si="146"/>
        <v>0</v>
      </c>
      <c r="AU244" s="17">
        <f t="shared" si="147"/>
        <v>0</v>
      </c>
      <c r="AV244" s="17">
        <f t="shared" si="147"/>
        <v>0</v>
      </c>
      <c r="AW244" s="18">
        <v>0</v>
      </c>
      <c r="AX244" s="18">
        <f t="shared" si="148"/>
        <v>0</v>
      </c>
      <c r="AY244" s="18">
        <v>0</v>
      </c>
      <c r="AZ244" s="18">
        <f t="shared" si="149"/>
        <v>0</v>
      </c>
      <c r="BA244" s="18">
        <v>0</v>
      </c>
      <c r="BB244" s="18">
        <f t="shared" si="150"/>
        <v>0</v>
      </c>
      <c r="BC244" s="18">
        <v>0</v>
      </c>
      <c r="BD244" s="18">
        <f t="shared" si="151"/>
        <v>0</v>
      </c>
      <c r="BE244" s="18">
        <v>0</v>
      </c>
      <c r="BF244" s="18">
        <f t="shared" si="152"/>
        <v>0</v>
      </c>
      <c r="BG244" s="18">
        <v>0</v>
      </c>
      <c r="BH244" s="18">
        <f t="shared" si="153"/>
        <v>0</v>
      </c>
      <c r="BI244" s="18">
        <v>0</v>
      </c>
      <c r="BJ244" s="18">
        <f t="shared" si="154"/>
        <v>0</v>
      </c>
      <c r="BK244" s="18">
        <v>0</v>
      </c>
      <c r="BL244" s="18">
        <f t="shared" si="155"/>
        <v>0</v>
      </c>
      <c r="BM244" s="18">
        <v>0</v>
      </c>
      <c r="BN244" s="18">
        <f t="shared" si="156"/>
        <v>0</v>
      </c>
      <c r="BO244" s="18">
        <v>0</v>
      </c>
      <c r="BP244" s="18">
        <f t="shared" si="157"/>
        <v>0</v>
      </c>
      <c r="BQ244" s="18">
        <v>0</v>
      </c>
      <c r="BR244" s="18">
        <f t="shared" si="158"/>
        <v>0</v>
      </c>
      <c r="BS244" s="18">
        <v>0</v>
      </c>
      <c r="BT244" s="18">
        <f t="shared" si="159"/>
        <v>0</v>
      </c>
      <c r="BU244" s="18">
        <v>0</v>
      </c>
      <c r="BV244" s="18">
        <f t="shared" si="160"/>
        <v>0</v>
      </c>
      <c r="BW244" s="18">
        <v>0</v>
      </c>
      <c r="BX244" s="18">
        <f t="shared" si="161"/>
        <v>0</v>
      </c>
      <c r="BY244" s="18">
        <v>0</v>
      </c>
      <c r="BZ244" s="18">
        <f t="shared" si="162"/>
        <v>0</v>
      </c>
      <c r="CA244" s="18">
        <v>0</v>
      </c>
      <c r="CB244" s="18">
        <f t="shared" si="163"/>
        <v>0</v>
      </c>
      <c r="CC244" s="18">
        <v>0</v>
      </c>
      <c r="CD244" s="18">
        <f t="shared" si="164"/>
        <v>0</v>
      </c>
      <c r="CE244" s="17">
        <f t="shared" si="165"/>
        <v>0</v>
      </c>
      <c r="CF244" s="17">
        <f t="shared" si="165"/>
        <v>0</v>
      </c>
      <c r="CG244" s="17">
        <f t="shared" si="166"/>
        <v>0</v>
      </c>
      <c r="CH244" s="28">
        <f t="shared" si="166"/>
        <v>0</v>
      </c>
    </row>
    <row r="245" spans="1:86" x14ac:dyDescent="0.2">
      <c r="A245" s="75" t="s">
        <v>162</v>
      </c>
      <c r="B245" s="75"/>
      <c r="C245" s="75"/>
      <c r="D245" s="75"/>
      <c r="E245" s="21" t="s">
        <v>140</v>
      </c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7"/>
      <c r="Q245" s="16"/>
      <c r="R245" s="16"/>
      <c r="S245" s="16"/>
      <c r="T245" s="16"/>
      <c r="U245" s="16"/>
      <c r="V245" s="16"/>
      <c r="W245" s="16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  <c r="AU245" s="17"/>
      <c r="AV245" s="17"/>
      <c r="AW245" s="18"/>
      <c r="AX245" s="27"/>
      <c r="AY245" s="27"/>
      <c r="AZ245" s="27"/>
      <c r="BA245" s="27"/>
      <c r="BB245" s="27"/>
      <c r="BC245" s="27"/>
      <c r="BD245" s="27"/>
      <c r="BE245" s="27"/>
      <c r="BF245" s="27"/>
      <c r="BG245" s="27"/>
      <c r="BH245" s="27"/>
      <c r="BI245" s="27"/>
      <c r="BJ245" s="27"/>
      <c r="BK245" s="27"/>
      <c r="BL245" s="27"/>
      <c r="BM245" s="27"/>
      <c r="BN245" s="27"/>
      <c r="BO245" s="27"/>
      <c r="BP245" s="27"/>
      <c r="BQ245" s="27"/>
      <c r="BR245" s="27"/>
      <c r="BS245" s="27"/>
      <c r="BT245" s="27"/>
      <c r="BU245" s="27"/>
      <c r="BV245" s="27"/>
      <c r="BW245" s="27"/>
      <c r="BX245" s="27"/>
      <c r="BY245" s="27"/>
      <c r="BZ245" s="27"/>
      <c r="CA245" s="27"/>
      <c r="CB245" s="27"/>
      <c r="CC245" s="27"/>
      <c r="CD245" s="27"/>
      <c r="CE245" s="17"/>
      <c r="CF245" s="17"/>
      <c r="CG245" s="17"/>
      <c r="CH245" s="28"/>
    </row>
    <row r="246" spans="1:86" x14ac:dyDescent="0.2">
      <c r="A246" s="75"/>
      <c r="B246" s="75"/>
      <c r="C246" s="75"/>
      <c r="D246" s="75"/>
      <c r="E246" s="21" t="s">
        <v>141</v>
      </c>
      <c r="F246" s="16"/>
      <c r="G246" s="16"/>
      <c r="H246" s="16"/>
      <c r="I246" s="16">
        <f>I131+I132+I134+I135+I137+I138+I140+I141+I142+I143+I144+I146+I147+I148+I149+I150+I151+I153+I154+I156+I157+I159+I160+I162+I163+I164+I165+I166+I168+I169+I170+I171+I172+I173+I175+I176+I178+I179+I181+I182+I184+I185+I186+I187+I188+I190+I191+I192+I193+I195+I194+I197+I198+I200+I201+I203+I204+I206+I207+I208+I209+I210+I212+I213+I214+I215+I216+I217+I219+I220+I222+I223+I225+I226+I228+I229+I230+I231+I232+I234+I235+I236+I237+I238+I239+I240+I242+I243+I244</f>
        <v>37592</v>
      </c>
      <c r="J246" s="17">
        <f>SUM(J130:J245)</f>
        <v>3242412753</v>
      </c>
      <c r="K246" s="17">
        <f>K131+K132+K134+K135+K137+K138+K140+K141+K142+K143+K144+K146+K147+K148+K149+K150+K151+K153+K154+K156+K157+K159+K160+K162+K163+K164+K165+K166+K168+K169+K170+K171+K172+K173+K175+K176+K178+K179+K181+K182+K184+K185+K186+K187+K188+K190+K191+K192+K193+K195+K194+K197+K198+K200+K201+K203+K204+K206+K207+K208+K209+K210+K212+K213+K214+K215+K216+K217+K219+K220+K222+K223+K225+K226+K228+K229+K230+K231+K232+K234+K235+K236+K237+K238+K239+K240+K242+K243+K244</f>
        <v>9763</v>
      </c>
      <c r="L246" s="17">
        <f>SUM(L130:L245)</f>
        <v>710685513</v>
      </c>
      <c r="M246" s="17">
        <f>M131+M132+M134+M135+M137+M138+M140+M141+M142+M143+M144+M146+M147+M148+M149+M150+M151+M153+M154+M156+M157+M159+M160+M162+M163+M164+M165+M166+M168+M169+M170+M171+M172+M173+M175+M176+M178+M179+M181+M182+M184+M185+M186+M187+M188+M190+M191+M192+M193+M195+M194+M197+M198+M200+M201+M203+M204+M206+M207+M208+M209+M210+M212+M213+M214+M215+M216+M217+M219+M220+M222+M223+M225+M226+M228+M229+M230+M231+M232+M234+M235+M236+M237+M238+M239+M240+M242+M243+M244</f>
        <v>2074</v>
      </c>
      <c r="N246" s="17">
        <f>SUM(N130:N245)</f>
        <v>127713490</v>
      </c>
      <c r="O246" s="17">
        <f>O131+O132+O134+O135+O137+O138+O140+O141+O142+O143+O144+O146+O147+O148+O149+O150+O151+O153+O154+O156+O157+O159+O160+O162+O163+O164+O165+O166+O168+O169+O170+O171+O172+O173+O175+O176+O178+O179+O181+O182+O184+O185+O186+O187+O188+O190+O191+O192+O193+O195+O194+O197+O198+O200+O201+O203+O204+O206+O207+O208+O209+O210+O212+O213+O214+O215+O216+O217+O219+O220+O222+O223+O225+O226+O228+O229+O230+O231+O232+O234+O235+O236+O237+O238+O239+O240+O242+O243+O244</f>
        <v>2455</v>
      </c>
      <c r="P246" s="17">
        <f>SUM(P130:P245)</f>
        <v>167916367</v>
      </c>
      <c r="Q246" s="17">
        <f>Q131+Q132+Q134+Q135+Q137+Q138+Q140+Q141+Q142+Q143+Q144+Q146+Q147+Q148+Q149+Q150+Q151+Q153+Q154+Q156+Q157+Q159+Q160+Q162+Q163+Q164+Q165+Q166+Q168+Q169+Q170+Q171+Q172+Q173+Q175+Q176+Q178+Q179+Q181+Q182+Q184+Q185+Q186+Q187+Q188+Q190+Q191+Q192+Q193+Q195+Q194+Q197+Q198+Q200+Q201+Q203+Q204+Q206+Q207+Q208+Q209+Q210+Q212+Q213+Q214+Q215+Q216+Q217+Q219+Q220+Q222+Q223+Q225+Q226+Q228+Q229+Q230+Q231+Q232+Q234+Q235+Q236+Q237+Q238+Q239+Q240+Q242+Q243+Q244</f>
        <v>2035</v>
      </c>
      <c r="R246" s="17">
        <f>SUM(R130:R245)</f>
        <v>166013113</v>
      </c>
      <c r="S246" s="17">
        <f>S131+S132+S134+S135+S137+S138+S140+S141+S142+S143+S144+S146+S147+S148+S149+S150+S151+S153+S154+S156+S157+S159+S160+S162+S163+S164+S165+S166+S168+S169+S170+S171+S172+S173+S175+S176+S178+S179+S181+S182+S184+S185+S186+S187+S188+S190+S191+S192+S193+S195+S194+S197+S198+S200+S201+S203+S204+S206+S207+S208+S209+S210+S212+S213+S214+S215+S216+S217+S219+S220+S222+S223+S225+S226+S228+S229+S230+S231+S232+S234+S235+S236+S237+S238+S239+S240+S242+S243+S244</f>
        <v>2664</v>
      </c>
      <c r="T246" s="17">
        <f>SUM(T130:T245)</f>
        <v>186067632</v>
      </c>
      <c r="U246" s="17">
        <f>U131+U132+U134+U135+U137+U138+U140+U141+U142+U143+U144+U146+U147+U148+U149+U150+U151+U153+U154+U156+U157+U159+U160+U162+U163+U164+U165+U166+U168+U169+U170+U171+U172+U173+U175+U176+U178+U179+U181+U182+U184+U185+U186+U187+U188+U190+U191+U192+U193+U195+U194+U197+U198+U200+U201+U203+U204+U206+U207+U208+U209+U210+U212+U213+U214+U215+U216+U217+U219+U220+U222+U223+U225+U226+U228+U229+U230+U231+U232+U234+U235+U236+U237+U238+U239+U240+U242+U243+U244</f>
        <v>56583</v>
      </c>
      <c r="V246" s="17">
        <f>SUM(V130:V245)</f>
        <v>4600808868</v>
      </c>
      <c r="W246" s="17">
        <f>W131+W132+W134+W135+W137+W138+W140+W141+W142+W143+W144+W146+W147+W148+W149+W150+W151+W153+W154+W156+W157+W159+W160+W162+W163+W164+W165+W166+W168+W169+W170+W171+W172+W173+W175+W176+W178+W179+W181+W182+W184+W185+W186+W187+W188+W190+W191+W192+W193+W195+W194+W197+W198+W200+W201+W203+W204+W206+W207+W208+W209+W210+W212+W213+W214+W215+W216+W217+W219+W220+W222+W223+W225+W226+W228+W229+W230+W231+W232+W234+W235+W236+W237+W238+W239+W240+W242+W243+W244</f>
        <v>0</v>
      </c>
      <c r="X246" s="17">
        <f>SUM(X130:X245)</f>
        <v>0</v>
      </c>
      <c r="Y246" s="17">
        <f>Y131+Y132+Y134+Y135+Y137+Y138+Y140+Y141+Y142+Y143+Y144+Y146+Y147+Y148+Y149+Y150+Y151+Y153+Y154+Y156+Y157+Y159+Y160+Y162+Y163+Y164+Y165+Y166+Y168+Y169+Y170+Y171+Y172+Y173+Y175+Y176+Y178+Y179+Y181+Y182+Y184+Y185+Y186+Y187+Y188+Y190+Y191+Y192+Y193+Y195+Y194+Y197+Y198+Y200+Y201+Y203+Y204+Y206+Y207+Y208+Y209+Y210+Y212+Y213+Y214+Y215+Y216+Y217+Y219+Y220+Y222+Y223+Y225+Y226+Y228+Y229+Y230+Y231+Y232+Y234+Y235+Y236+Y237+Y238+Y239+Y240+Y242+Y243+Y244</f>
        <v>874</v>
      </c>
      <c r="Z246" s="17">
        <f>SUM(Z130:Z245)</f>
        <v>62708934</v>
      </c>
      <c r="AA246" s="17">
        <f>AA131+AA132+AA134+AA135+AA137+AA138+AA140+AA141+AA142+AA143+AA144+AA146+AA147+AA148+AA149+AA150+AA151+AA153+AA154+AA156+AA157+AA159+AA160+AA162+AA163+AA164+AA165+AA166+AA168+AA169+AA170+AA171+AA172+AA173+AA175+AA176+AA178+AA179+AA181+AA182+AA184+AA185+AA186+AA187+AA188+AA190+AA191+AA192+AA193+AA195+AA194+AA197+AA198+AA200+AA201+AA203+AA204+AA206+AA207+AA208+AA209+AA210+AA212+AA213+AA214+AA215+AA216+AA217+AA219+AA220+AA222+AA223+AA225+AA226+AA228+AA229+AA230+AA231+AA232+AA234+AA235+AA236+AA237+AA238+AA239+AA240+AA242+AA243+AA244</f>
        <v>267</v>
      </c>
      <c r="AB246" s="17">
        <f>SUM(AB130:AB245)</f>
        <v>21096189</v>
      </c>
      <c r="AC246" s="17">
        <f>AC131+AC132+AC134+AC135+AC137+AC138+AC140+AC141+AC142+AC143+AC144+AC146+AC147+AC148+AC149+AC150+AC151+AC153+AC154+AC156+AC157+AC159+AC160+AC162+AC163+AC164+AC165+AC166+AC168+AC169+AC170+AC171+AC172+AC173+AC175+AC176+AC178+AC179+AC181+AC182+AC184+AC185+AC186+AC187+AC188+AC190+AC191+AC192+AC193+AC195+AC194+AC197+AC198+AC200+AC201+AC203+AC204+AC206+AC207+AC208+AC209+AC210+AC212+AC213+AC214+AC215+AC216+AC217+AC219+AC220+AC222+AC223+AC225+AC226+AC228+AC229+AC230+AC231+AC232+AC234+AC235+AC236+AC237+AC238+AC239+AC240+AC242+AC243+AC244</f>
        <v>346</v>
      </c>
      <c r="AD246" s="17">
        <f>SUM(AD130:AD245)</f>
        <v>25536212</v>
      </c>
      <c r="AE246" s="17">
        <f>AE131+AE132+AE134+AE135+AE137+AE138+AE140+AE141+AE142+AE143+AE144+AE146+AE147+AE148+AE149+AE150+AE151+AE153+AE154+AE156+AE157+AE159+AE160+AE162+AE163+AE164+AE165+AE166+AE168+AE169+AE170+AE171+AE172+AE173+AE175+AE176+AE178+AE179+AE181+AE182+AE184+AE185+AE186+AE187+AE188+AE190+AE191+AE192+AE193+AE195+AE194+AE197+AE198+AE200+AE201+AE203+AE204+AE206+AE207+AE208+AE209+AE210+AE212+AE213+AE214+AE215+AE216+AE217+AE219+AE220+AE222+AE223+AE225+AE226+AE228+AE229+AE230+AE231+AE232+AE234+AE235+AE236+AE237+AE238+AE239+AE240+AE242+AE243+AE244</f>
        <v>1131</v>
      </c>
      <c r="AF246" s="17">
        <f>SUM(AF130:AF245)</f>
        <v>83210176</v>
      </c>
      <c r="AG246" s="17">
        <f>AG131+AG132+AG134+AG135+AG137+AG138+AG140+AG141+AG142+AG143+AG144+AG146+AG147+AG148+AG149+AG150+AG151+AG153+AG154+AG156+AG157+AG159+AG160+AG162+AG163+AG164+AG165+AG166+AG168+AG169+AG170+AG171+AG172+AG173+AG175+AG176+AG178+AG179+AG181+AG182+AG184+AG185+AG186+AG187+AG188+AG190+AG191+AG192+AG193+AG195+AG194+AG197+AG198+AG200+AG201+AG203+AG204+AG206+AG207+AG208+AG209+AG210+AG212+AG213+AG214+AG215+AG216+AG217+AG219+AG220+AG222+AG223+AG225+AG226+AG228+AG229+AG230+AG231+AG232+AG234+AG235+AG236+AG237+AG238+AG239+AG240+AG242+AG243+AG244</f>
        <v>1200</v>
      </c>
      <c r="AH246" s="17">
        <f>SUM(AH130:AH245)</f>
        <v>98119330</v>
      </c>
      <c r="AI246" s="17">
        <f>AI131+AI132+AI134+AI135+AI137+AI138+AI140+AI141+AI142+AI143+AI144+AI146+AI147+AI148+AI149+AI150+AI151+AI153+AI154+AI156+AI157+AI159+AI160+AI162+AI163+AI164+AI165+AI166+AI168+AI169+AI170+AI171+AI172+AI173+AI175+AI176+AI178+AI179+AI181+AI182+AI184+AI185+AI186+AI187+AI188+AI190+AI191+AI192+AI193+AI195+AI194+AI197+AI198+AI200+AI201+AI203+AI204+AI206+AI207+AI208+AI209+AI210+AI212+AI213+AI214+AI215+AI216+AI217+AI219+AI220+AI222+AI223+AI225+AI226+AI228+AI229+AI230+AI231+AI232+AI234+AI235+AI236+AI237+AI238+AI239+AI240+AI242+AI243+AI244</f>
        <v>296</v>
      </c>
      <c r="AJ246" s="17">
        <f>SUM(AJ130:AJ245)</f>
        <v>20479960</v>
      </c>
      <c r="AK246" s="17">
        <f>AK131+AK132+AK134+AK135+AK137+AK138+AK140+AK141+AK142+AK143+AK144+AK146+AK147+AK148+AK149+AK150+AK151+AK153+AK154+AK156+AK157+AK159+AK160+AK162+AK163+AK164+AK165+AK166+AK168+AK169+AK170+AK171+AK172+AK173+AK175+AK176+AK178+AK179+AK181+AK182+AK184+AK185+AK186+AK187+AK188+AK190+AK191+AK192+AK193+AK195+AK194+AK197+AK198+AK200+AK201+AK203+AK204+AK206+AK207+AK208+AK209+AK210+AK212+AK213+AK214+AK215+AK216+AK217+AK219+AK220+AK222+AK223+AK225+AK226+AK228+AK229+AK230+AK231+AK232+AK234+AK235+AK236+AK237+AK238+AK239+AK240+AK242+AK243+AK244</f>
        <v>483</v>
      </c>
      <c r="AL246" s="17">
        <f>SUM(AL130:AL245)</f>
        <v>42957636</v>
      </c>
      <c r="AM246" s="17">
        <f>AM131+AM132+AM134+AM135+AM137+AM138+AM140+AM141+AM142+AM143+AM144+AM146+AM147+AM148+AM149+AM150+AM151+AM153+AM154+AM156+AM157+AM159+AM160+AM162+AM163+AM164+AM165+AM166+AM168+AM169+AM170+AM171+AM172+AM173+AM175+AM176+AM178+AM179+AM181+AM182+AM184+AM185+AM186+AM187+AM188+AM190+AM191+AM192+AM193+AM195+AM194+AM197+AM198+AM200+AM201+AM203+AM204+AM206+AM207+AM208+AM209+AM210+AM212+AM213+AM214+AM215+AM216+AM217+AM219+AM220+AM222+AM223+AM225+AM226+AM228+AM229+AM230+AM231+AM232+AM234+AM235+AM236+AM237+AM238+AM239+AM240+AM242+AM243+AM244</f>
        <v>601</v>
      </c>
      <c r="AN246" s="17">
        <f>SUM(AN130:AN245)</f>
        <v>42222482</v>
      </c>
      <c r="AO246" s="17">
        <f>AO131+AO132+AO134+AO135+AO137+AO138+AO140+AO141+AO142+AO143+AO144+AO146+AO147+AO148+AO149+AO150+AO151+AO153+AO154+AO156+AO157+AO159+AO160+AO162+AO163+AO164+AO165+AO166+AO168+AO169+AO170+AO171+AO172+AO173+AO175+AO176+AO178+AO179+AO181+AO182+AO184+AO185+AO186+AO187+AO188+AO190+AO191+AO192+AO193+AO195+AO194+AO197+AO198+AO200+AO201+AO203+AO204+AO206+AO207+AO208+AO209+AO210+AO212+AO213+AO214+AO215+AO216+AO217+AO219+AO220+AO222+AO223+AO225+AO226+AO228+AO229+AO230+AO231+AO232+AO234+AO235+AO236+AO237+AO238+AO239+AO240+AO242+AO243+AO244</f>
        <v>360</v>
      </c>
      <c r="AP246" s="17">
        <f>SUM(AP130:AP245)</f>
        <v>24976152</v>
      </c>
      <c r="AQ246" s="17">
        <f>AQ131+AQ132+AQ134+AQ135+AQ137+AQ138+AQ140+AQ141+AQ142+AQ143+AQ144+AQ146+AQ147+AQ148+AQ149+AQ150+AQ151+AQ153+AQ154+AQ156+AQ157+AQ159+AQ160+AQ162+AQ163+AQ164+AQ165+AQ166+AQ168+AQ169+AQ170+AQ171+AQ172+AQ173+AQ175+AQ176+AQ178+AQ179+AQ181+AQ182+AQ184+AQ185+AQ186+AQ187+AQ188+AQ190+AQ191+AQ192+AQ193+AQ195+AQ194+AQ197+AQ198+AQ200+AQ201+AQ203+AQ204+AQ206+AQ207+AQ208+AQ209+AQ210+AQ212+AQ213+AQ214+AQ215+AQ216+AQ217+AQ219+AQ220+AQ222+AQ223+AQ225+AQ226+AQ228+AQ229+AQ230+AQ231+AQ232+AQ234+AQ235+AQ236+AQ237+AQ238+AQ239+AQ240+AQ242+AQ243+AQ244</f>
        <v>400</v>
      </c>
      <c r="AR246" s="17">
        <f>SUM(AR130:AR245)</f>
        <v>35140640</v>
      </c>
      <c r="AS246" s="17">
        <f>AS131+AS132+AS134+AS135+AS137+AS138+AS140+AS141+AS142+AS143+AS144+AS146+AS147+AS148+AS149+AS150+AS151+AS153+AS154+AS156+AS157+AS159+AS160+AS162+AS163+AS164+AS165+AS166+AS168+AS169+AS170+AS171+AS172+AS173+AS175+AS176+AS178+AS179+AS181+AS182+AS184+AS185+AS186+AS187+AS188+AS190+AS191+AS192+AS193+AS195+AS194+AS197+AS198+AS200+AS201+AS203+AS204+AS206+AS207+AS208+AS209+AS210+AS212+AS213+AS214+AS215+AS216+AS217+AS219+AS220+AS222+AS223+AS225+AS226+AS228+AS229+AS230+AS231+AS232+AS234+AS235+AS236+AS237+AS238+AS239+AS240+AS242+AS243+AS244</f>
        <v>0</v>
      </c>
      <c r="AT246" s="17">
        <f>SUM(AT130:AT245)</f>
        <v>0</v>
      </c>
      <c r="AU246" s="17">
        <f>AU131+AU132+AU134+AU135+AU137+AU138+AU140+AU141+AU142+AU143+AU144+AU146+AU147+AU148+AU149+AU150+AU151+AU153+AU154+AU156+AU157+AU159+AU160+AU162+AU163+AU164+AU165+AU166+AU168+AU169+AU170+AU171+AU172+AU173+AU175+AU176+AU178+AU179+AU181+AU182+AU184+AU185+AU186+AU187+AU188+AU190+AU191+AU192+AU193+AU195+AU194+AU197+AU198+AU200+AU201+AU203+AU204+AU206+AU207+AU208+AU209+AU210+AU212+AU213+AU214+AU215+AU216+AU217+AU219+AU220+AU222+AU223+AU225+AU226+AU228+AU229+AU230+AU231+AU232+AU234+AU235+AU236+AU237+AU238+AU239+AU240+AU242+AU243+AU244</f>
        <v>5958</v>
      </c>
      <c r="AV246" s="17">
        <f>SUM(AV130:AV245)</f>
        <v>456447711</v>
      </c>
      <c r="AW246" s="17">
        <f>AW131+AW132+AW134+AW135+AW137+AW138+AW140+AW141+AW142+AW143+AW144+AW146+AW147+AW148+AW149+AW150+AW151+AW153+AW154+AW156+AW157+AW159+AW160+AW162+AW163+AW164+AW165+AW166+AW168+AW169+AW170+AW171+AW172+AW173+AW175+AW176+AW178+AW179+AW181+AW182+AW184+AW185+AW186+AW187+AW188+AW190+AW191+AW192+AW193+AW195+AW194+AW197+AW198+AW200+AW201+AW203+AW204+AW206+AW207+AW208+AW209+AW210+AW212+AW213+AW214+AW215+AW216+AW217+AW219+AW220+AW222+AW223+AW225+AW226+AW228+AW229+AW230+AW231+AW232+AW234+AW235+AW236+AW237+AW238+AW239+AW240+AW242+AW243+AW244</f>
        <v>1020</v>
      </c>
      <c r="AX246" s="17">
        <f>SUM(AX130:AX245)</f>
        <v>109530194</v>
      </c>
      <c r="AY246" s="17">
        <f>AY131+AY132+AY134+AY135+AY137+AY138+AY140+AY141+AY142+AY143+AY144+AY146+AY147+AY148+AY149+AY150+AY151+AY153+AY154+AY156+AY157+AY159+AY160+AY162+AY163+AY164+AY165+AY166+AY168+AY169+AY170+AY171+AY172+AY173+AY175+AY176+AY178+AY179+AY181+AY182+AY184+AY185+AY186+AY187+AY188+AY190+AY191+AY192+AY193+AY195+AY194+AY197+AY198+AY200+AY201+AY203+AY204+AY206+AY207+AY208+AY209+AY210+AY212+AY213+AY214+AY215+AY216+AY217+AY219+AY220+AY222+AY223+AY225+AY226+AY228+AY229+AY230+AY231+AY232+AY234+AY235+AY236+AY237+AY238+AY239+AY240+AY242+AY243+AY244</f>
        <v>466</v>
      </c>
      <c r="AZ246" s="17">
        <f>SUM(AZ130:AZ245)</f>
        <v>48131646</v>
      </c>
      <c r="BA246" s="17">
        <f>BA131+BA132+BA134+BA135+BA137+BA138+BA140+BA141+BA142+BA143+BA144+BA146+BA147+BA148+BA149+BA150+BA151+BA153+BA154+BA156+BA157+BA159+BA160+BA162+BA163+BA164+BA165+BA166+BA168+BA169+BA170+BA171+BA172+BA173+BA175+BA176+BA178+BA179+BA181+BA182+BA184+BA185+BA186+BA187+BA188+BA190+BA191+BA192+BA193+BA195+BA194+BA197+BA198+BA200+BA201+BA203+BA204+BA206+BA207+BA208+BA209+BA210+BA212+BA213+BA214+BA215+BA216+BA217+BA219+BA220+BA222+BA223+BA225+BA226+BA228+BA229+BA230+BA231+BA232+BA234+BA235+BA236+BA237+BA238+BA239+BA240+BA242+BA243+BA244</f>
        <v>144</v>
      </c>
      <c r="BB246" s="17">
        <f>SUM(BB130:BB245)</f>
        <v>18628634</v>
      </c>
      <c r="BC246" s="17">
        <f>BC131+BC132+BC134+BC135+BC137+BC138+BC140+BC141+BC142+BC143+BC144+BC146+BC147+BC148+BC149+BC150+BC151+BC153+BC154+BC156+BC157+BC159+BC160+BC162+BC163+BC164+BC165+BC166+BC168+BC169+BC170+BC171+BC172+BC173+BC175+BC176+BC178+BC179+BC181+BC182+BC184+BC185+BC186+BC187+BC188+BC190+BC191+BC192+BC193+BC195+BC194+BC197+BC198+BC200+BC201+BC203+BC204+BC206+BC207+BC208+BC209+BC210+BC212+BC213+BC214+BC215+BC216+BC217+BC219+BC220+BC222+BC223+BC225+BC226+BC228+BC229+BC230+BC231+BC232+BC234+BC235+BC236+BC237+BC238+BC239+BC240+BC242+BC243+BC244</f>
        <v>247</v>
      </c>
      <c r="BD246" s="17">
        <f>SUM(BD130:BD245)</f>
        <v>26409874</v>
      </c>
      <c r="BE246" s="17">
        <f>BE131+BE132+BE134+BE135+BE137+BE138+BE140+BE141+BE142+BE143+BE144+BE146+BE147+BE148+BE149+BE150+BE151+BE153+BE154+BE156+BE157+BE159+BE160+BE162+BE163+BE164+BE165+BE166+BE168+BE169+BE170+BE171+BE172+BE173+BE175+BE176+BE178+BE179+BE181+BE182+BE184+BE185+BE186+BE187+BE188+BE190+BE191+BE192+BE193+BE195+BE194+BE197+BE198+BE200+BE201+BE203+BE204+BE206+BE207+BE208+BE209+BE210+BE212+BE213+BE214+BE215+BE216+BE217+BE219+BE220+BE222+BE223+BE225+BE226+BE228+BE229+BE230+BE231+BE232+BE234+BE235+BE236+BE237+BE238+BE239+BE240+BE242+BE243+BE244</f>
        <v>278</v>
      </c>
      <c r="BF246" s="17">
        <f>SUM(BF130:BF245)</f>
        <v>28553799</v>
      </c>
      <c r="BG246" s="17">
        <f>BG131+BG132+BG134+BG135+BG137+BG138+BG140+BG141+BG142+BG143+BG144+BG146+BG147+BG148+BG149+BG150+BG151+BG153+BG154+BG156+BG157+BG159+BG160+BG162+BG163+BG164+BG165+BG166+BG168+BG169+BG170+BG171+BG172+BG173+BG175+BG176+BG178+BG179+BG181+BG182+BG184+BG185+BG186+BG187+BG188+BG190+BG191+BG192+BG193+BG195+BG194+BG197+BG198+BG200+BG201+BG203+BG204+BG206+BG207+BG208+BG209+BG210+BG212+BG213+BG214+BG215+BG216+BG217+BG219+BG220+BG222+BG223+BG225+BG226+BG228+BG229+BG230+BG231+BG232+BG234+BG235+BG236+BG237+BG238+BG239+BG240+BG242+BG243+BG244</f>
        <v>35</v>
      </c>
      <c r="BH246" s="17">
        <f>SUM(BH130:BH245)</f>
        <v>4353790</v>
      </c>
      <c r="BI246" s="17">
        <f>BI131+BI132+BI134+BI135+BI137+BI138+BI140+BI141+BI142+BI143+BI144+BI146+BI147+BI148+BI149+BI150+BI151+BI153+BI154+BI156+BI157+BI159+BI160+BI162+BI163+BI164+BI165+BI166+BI168+BI169+BI170+BI171+BI172+BI173+BI175+BI176+BI178+BI179+BI181+BI182+BI184+BI185+BI186+BI187+BI188+BI190+BI191+BI192+BI193+BI195+BI194+BI197+BI198+BI200+BI201+BI203+BI204+BI206+BI207+BI208+BI209+BI210+BI212+BI213+BI214+BI215+BI216+BI217+BI219+BI220+BI222+BI223+BI225+BI226+BI228+BI229+BI230+BI231+BI232+BI234+BI235+BI236+BI237+BI238+BI239+BI240+BI242+BI243+BI244</f>
        <v>195</v>
      </c>
      <c r="BJ246" s="17">
        <f>SUM(BJ130:BJ245)</f>
        <v>19556432</v>
      </c>
      <c r="BK246" s="17">
        <f>BK131+BK132+BK134+BK135+BK137+BK138+BK140+BK141+BK142+BK143+BK144+BK146+BK147+BK148+BK149+BK150+BK151+BK153+BK154+BK156+BK157+BK159+BK160+BK162+BK163+BK164+BK165+BK166+BK168+BK169+BK170+BK171+BK172+BK173+BK175+BK176+BK178+BK179+BK181+BK182+BK184+BK185+BK186+BK187+BK188+BK190+BK191+BK192+BK193+BK195+BK194+BK197+BK198+BK200+BK201+BK203+BK204+BK206+BK207+BK208+BK209+BK210+BK212+BK213+BK214+BK215+BK216+BK217+BK219+BK220+BK222+BK223+BK225+BK226+BK228+BK229+BK230+BK231+BK232+BK234+BK235+BK236+BK237+BK238+BK239+BK240+BK242+BK243+BK244</f>
        <v>274</v>
      </c>
      <c r="BL246" s="17">
        <f>SUM(BL130:BL245)</f>
        <v>28435600</v>
      </c>
      <c r="BM246" s="17">
        <f>BM131+BM132+BM134+BM135+BM137+BM138+BM140+BM141+BM142+BM143+BM144+BM146+BM147+BM148+BM149+BM150+BM151+BM153+BM154+BM156+BM157+BM159+BM160+BM162+BM163+BM164+BM165+BM166+BM168+BM169+BM170+BM171+BM172+BM173+BM175+BM176+BM178+BM179+BM181+BM182+BM184+BM185+BM186+BM187+BM188+BM190+BM191+BM192+BM193+BM195+BM194+BM197+BM198+BM200+BM201+BM203+BM204+BM206+BM207+BM208+BM209+BM210+BM212+BM213+BM214+BM215+BM216+BM217+BM219+BM220+BM222+BM223+BM225+BM226+BM228+BM229+BM230+BM231+BM232+BM234+BM235+BM236+BM237+BM238+BM239+BM240+BM242+BM243+BM244</f>
        <v>0</v>
      </c>
      <c r="BN246" s="17">
        <f>SUM(BN130:BN245)</f>
        <v>0</v>
      </c>
      <c r="BO246" s="17">
        <f>BO131+BO132+BO134+BO135+BO137+BO138+BO140+BO141+BO142+BO143+BO144+BO146+BO147+BO148+BO149+BO150+BO151+BO153+BO154+BO156+BO157+BO159+BO160+BO162+BO163+BO164+BO165+BO166+BO168+BO169+BO170+BO171+BO172+BO173+BO175+BO176+BO178+BO179+BO181+BO182+BO184+BO185+BO186+BO187+BO188+BO190+BO191+BO192+BO193+BO195+BO194+BO197+BO198+BO200+BO201+BO203+BO204+BO206+BO207+BO208+BO209+BO210+BO212+BO213+BO214+BO215+BO216+BO217+BO219+BO220+BO222+BO223+BO225+BO226+BO228+BO229+BO230+BO231+BO232+BO234+BO235+BO236+BO237+BO238+BO239+BO240+BO242+BO243+BO244</f>
        <v>120</v>
      </c>
      <c r="BP246" s="17">
        <f>SUM(BP130:BP245)</f>
        <v>12052424</v>
      </c>
      <c r="BQ246" s="17">
        <f>BQ131+BQ132+BQ134+BQ135+BQ137+BQ138+BQ140+BQ141+BQ142+BQ143+BQ144+BQ146+BQ147+BQ148+BQ149+BQ150+BQ151+BQ153+BQ154+BQ156+BQ157+BQ159+BQ160+BQ162+BQ163+BQ164+BQ165+BQ166+BQ168+BQ169+BQ170+BQ171+BQ172+BQ173+BQ175+BQ176+BQ178+BQ179+BQ181+BQ182+BQ184+BQ185+BQ186+BQ187+BQ188+BQ190+BQ191+BQ192+BQ193+BQ195+BQ194+BQ197+BQ198+BQ200+BQ201+BQ203+BQ204+BQ206+BQ207+BQ208+BQ209+BQ210+BQ212+BQ213+BQ214+BQ215+BQ216+BQ217+BQ219+BQ220+BQ222+BQ223+BQ225+BQ226+BQ228+BQ229+BQ230+BQ231+BQ232+BQ234+BQ235+BQ236+BQ237+BQ238+BQ239+BQ240+BQ242+BQ243+BQ244</f>
        <v>10</v>
      </c>
      <c r="BR246" s="17">
        <f>SUM(BR130:BR245)</f>
        <v>1176568</v>
      </c>
      <c r="BS246" s="17">
        <f>BS131+BS132+BS134+BS135+BS137+BS138+BS140+BS141+BS142+BS143+BS144+BS146+BS147+BS148+BS149+BS150+BS151+BS153+BS154+BS156+BS157+BS159+BS160+BS162+BS163+BS164+BS165+BS166+BS168+BS169+BS170+BS171+BS172+BS173+BS175+BS176+BS178+BS179+BS181+BS182+BS184+BS185+BS186+BS187+BS188+BS190+BS191+BS192+BS193+BS195+BS194+BS197+BS198+BS200+BS201+BS203+BS204+BS206+BS207+BS208+BS209+BS210+BS212+BS213+BS214+BS215+BS216+BS217+BS219+BS220+BS222+BS223+BS225+BS226+BS228+BS229+BS230+BS231+BS232+BS234+BS235+BS236+BS237+BS238+BS239+BS240+BS242+BS243+BS244</f>
        <v>575</v>
      </c>
      <c r="BT246" s="17">
        <f>SUM(BT130:BT245)</f>
        <v>56021418</v>
      </c>
      <c r="BU246" s="17">
        <f>BU131+BU132+BU134+BU135+BU137+BU138+BU140+BU141+BU142+BU143+BU144+BU146+BU147+BU148+BU149+BU150+BU151+BU153+BU154+BU156+BU157+BU159+BU160+BU162+BU163+BU164+BU165+BU166+BU168+BU169+BU170+BU171+BU172+BU173+BU175+BU176+BU178+BU179+BU181+BU182+BU184+BU185+BU186+BU187+BU188+BU190+BU191+BU192+BU193+BU195+BU194+BU197+BU198+BU200+BU201+BU203+BU204+BU206+BU207+BU208+BU209+BU210+BU212+BU213+BU214+BU215+BU216+BU217+BU219+BU220+BU222+BU223+BU225+BU226+BU228+BU229+BU230+BU231+BU232+BU234+BU235+BU236+BU237+BU238+BU239+BU240+BU242+BU243+BU244</f>
        <v>230</v>
      </c>
      <c r="BV246" s="17">
        <f>SUM(BV130:BV245)</f>
        <v>24700510</v>
      </c>
      <c r="BW246" s="17">
        <f>BW131+BW132+BW134+BW135+BW137+BW138+BW140+BW141+BW142+BW143+BW144+BW146+BW147+BW148+BW149+BW150+BW151+BW153+BW154+BW156+BW157+BW159+BW160+BW162+BW163+BW164+BW165+BW166+BW168+BW169+BW170+BW171+BW172+BW173+BW175+BW176+BW178+BW179+BW181+BW182+BW184+BW185+BW186+BW187+BW188+BW190+BW191+BW192+BW193+BW195+BW194+BW197+BW198+BW200+BW201+BW203+BW204+BW206+BW207+BW208+BW209+BW210+BW212+BW213+BW214+BW215+BW216+BW217+BW219+BW220+BW222+BW223+BW225+BW226+BW228+BW229+BW230+BW231+BW232+BW234+BW235+BW236+BW237+BW238+BW239+BW240+BW242+BW243+BW244</f>
        <v>23</v>
      </c>
      <c r="BX246" s="17">
        <f>SUM(BX130:BX245)</f>
        <v>2666114</v>
      </c>
      <c r="BY246" s="17">
        <f>BY131+BY132+BY134+BY135+BY137+BY138+BY140+BY141+BY142+BY143+BY144+BY146+BY147+BY148+BY149+BY150+BY151+BY153+BY154+BY156+BY157+BY159+BY160+BY162+BY163+BY164+BY165+BY166+BY168+BY169+BY170+BY171+BY172+BY173+BY175+BY176+BY178+BY179+BY181+BY182+BY184+BY185+BY186+BY187+BY188+BY190+BY191+BY192+BY193+BY195+BY194+BY197+BY198+BY200+BY201+BY203+BY204+BY206+BY207+BY208+BY209+BY210+BY212+BY213+BY214+BY215+BY216+BY217+BY219+BY220+BY222+BY223+BY225+BY226+BY228+BY229+BY230+BY231+BY232+BY234+BY235+BY236+BY237+BY238+BY239+BY240+BY242+BY243+BY244</f>
        <v>641</v>
      </c>
      <c r="BZ246" s="17">
        <f>SUM(BZ130:BZ245)</f>
        <v>63078530</v>
      </c>
      <c r="CA246" s="17">
        <f>CA131+CA132+CA134+CA135+CA137+CA138+CA140+CA141+CA142+CA143+CA144+CA146+CA147+CA148+CA149+CA150+CA151+CA153+CA154+CA156+CA157+CA159+CA160+CA162+CA163+CA164+CA165+CA166+CA168+CA169+CA170+CA171+CA172+CA173+CA175+CA176+CA178+CA179+CA181+CA182+CA184+CA185+CA186+CA187+CA188+CA190+CA191+CA192+CA193+CA195+CA194+CA197+CA198+CA200+CA201+CA203+CA204+CA206+CA207+CA208+CA209+CA210+CA212+CA213+CA214+CA215+CA216+CA217+CA219+CA220+CA222+CA223+CA225+CA226+CA228+CA229+CA230+CA231+CA232+CA234+CA235+CA236+CA237+CA238+CA239+CA240+CA242+CA243+CA244</f>
        <v>36</v>
      </c>
      <c r="CB246" s="17">
        <f>SUM(CB130:CB245)</f>
        <v>4486704</v>
      </c>
      <c r="CC246" s="17">
        <f>CC131+CC132+CC134+CC135+CC137+CC138+CC140+CC141+CC142+CC143+CC144+CC146+CC147+CC148+CC149+CC150+CC151+CC153+CC154+CC156+CC157+CC159+CC160+CC162+CC163+CC164+CC165+CC166+CC168+CC169+CC170+CC171+CC172+CC173+CC175+CC176+CC178+CC179+CC181+CC182+CC184+CC185+CC186+CC187+CC188+CC190+CC191+CC192+CC193+CC195+CC194+CC197+CC198+CC200+CC201+CC203+CC204+CC206+CC207+CC208+CC209+CC210+CC212+CC213+CC214+CC215+CC216+CC217+CC219+CC220+CC222+CC223+CC225+CC226+CC228+CC229+CC230+CC231+CC232+CC234+CC235+CC236+CC237+CC238+CC239+CC240+CC242+CC243+CC244</f>
        <v>2159</v>
      </c>
      <c r="CD246" s="17">
        <f>SUM(CD130:CD245)</f>
        <v>225355239</v>
      </c>
      <c r="CE246" s="17">
        <f>CE131+CE132+CE134+CE135+CE137+CE138+CE140+CE141+CE142+CE143+CE144+CE146+CE147+CE148+CE149+CE150+CE151+CE153+CE154+CE156+CE157+CE159+CE160+CE162+CE163+CE164+CE165+CE166+CE168+CE169+CE170+CE171+CE172+CE173+CE175+CE176+CE178+CE179+CE181+CE182+CE184+CE185+CE186+CE187+CE188+CE190+CE191+CE192+CE193+CE195+CE194+CE197+CE198+CE200+CE201+CE203+CE204+CE206+CE207+CE208+CE209+CE210+CE212+CE213+CE214+CE215+CE216+CE217+CE219+CE220+CE222+CE223+CE225+CE226+CE228+CE229+CE230+CE231+CE232+CE234+CE235+CE236+CE237+CE238+CE239+CE240+CE242+CE243+CE244</f>
        <v>6453</v>
      </c>
      <c r="CF246" s="17">
        <f>SUM(CF130:CF245)</f>
        <v>673137476</v>
      </c>
      <c r="CG246" s="17">
        <f>SUM(CG130:CG244)</f>
        <v>72116</v>
      </c>
      <c r="CH246" s="28">
        <f>SUM(CH130:CH245)</f>
        <v>5730394055</v>
      </c>
    </row>
    <row r="247" spans="1:86" x14ac:dyDescent="0.2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  <c r="BL247" s="24"/>
      <c r="BM247" s="24"/>
      <c r="BN247" s="24"/>
      <c r="BO247" s="24"/>
      <c r="BP247" s="24"/>
      <c r="BQ247" s="24"/>
      <c r="BR247" s="24"/>
      <c r="BS247" s="24"/>
      <c r="BT247" s="24"/>
      <c r="BU247" s="24"/>
      <c r="BV247" s="24"/>
      <c r="BW247" s="24"/>
      <c r="BX247" s="24"/>
      <c r="BY247" s="24"/>
      <c r="BZ247" s="24"/>
      <c r="CA247" s="24"/>
      <c r="CB247" s="24"/>
      <c r="CC247" s="24"/>
      <c r="CD247" s="24"/>
      <c r="CE247" s="23"/>
      <c r="CF247" s="23"/>
      <c r="CG247" s="23"/>
      <c r="CH247" s="23"/>
    </row>
    <row r="248" spans="1:86" x14ac:dyDescent="0.2">
      <c r="A248" s="50" t="s">
        <v>103</v>
      </c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  <c r="BL248" s="24"/>
      <c r="BM248" s="24"/>
      <c r="BN248" s="24"/>
      <c r="BO248" s="24"/>
      <c r="BP248" s="24"/>
      <c r="BQ248" s="24"/>
      <c r="BR248" s="24"/>
      <c r="BS248" s="24"/>
      <c r="BT248" s="24"/>
      <c r="BU248" s="24"/>
      <c r="BV248" s="24"/>
      <c r="BW248" s="24"/>
      <c r="BX248" s="24"/>
      <c r="BY248" s="24"/>
      <c r="BZ248" s="24"/>
      <c r="CA248" s="24"/>
      <c r="CB248" s="24"/>
      <c r="CC248" s="24"/>
      <c r="CD248" s="24"/>
      <c r="CE248" s="23"/>
      <c r="CF248" s="23"/>
      <c r="CG248" s="23"/>
      <c r="CH248" s="23"/>
    </row>
    <row r="249" spans="1:86" x14ac:dyDescent="0.2">
      <c r="A249" s="51" t="s">
        <v>105</v>
      </c>
      <c r="B249" s="52"/>
      <c r="C249" s="52"/>
      <c r="D249" s="52"/>
      <c r="E249" s="53"/>
      <c r="F249" s="60" t="s">
        <v>166</v>
      </c>
      <c r="G249" s="60"/>
      <c r="H249" s="60"/>
      <c r="I249" s="61" t="s">
        <v>106</v>
      </c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1"/>
      <c r="AC249" s="61"/>
      <c r="AD249" s="61"/>
      <c r="AE249" s="61"/>
      <c r="AF249" s="61"/>
      <c r="AG249" s="61"/>
      <c r="AH249" s="61"/>
      <c r="AI249" s="61"/>
      <c r="AJ249" s="61"/>
      <c r="AK249" s="61"/>
      <c r="AL249" s="61"/>
      <c r="AM249" s="61"/>
      <c r="AN249" s="61"/>
      <c r="AO249" s="61"/>
      <c r="AP249" s="61"/>
      <c r="AQ249" s="61"/>
      <c r="AR249" s="61"/>
      <c r="AS249" s="61"/>
      <c r="AT249" s="61"/>
      <c r="AU249" s="61"/>
      <c r="AV249" s="61"/>
      <c r="AW249" s="61"/>
      <c r="AX249" s="61"/>
      <c r="AY249" s="61"/>
      <c r="AZ249" s="61"/>
      <c r="BA249" s="61"/>
      <c r="BB249" s="61"/>
      <c r="BC249" s="61"/>
      <c r="BD249" s="61"/>
      <c r="BE249" s="61"/>
      <c r="BF249" s="61"/>
      <c r="BG249" s="61"/>
      <c r="BH249" s="61"/>
      <c r="BI249" s="61"/>
      <c r="BJ249" s="61"/>
      <c r="BK249" s="61"/>
      <c r="BL249" s="61"/>
      <c r="BM249" s="61"/>
      <c r="BN249" s="61"/>
      <c r="BO249" s="61"/>
      <c r="BP249" s="61"/>
      <c r="BQ249" s="61"/>
      <c r="BR249" s="61"/>
      <c r="BS249" s="61"/>
      <c r="BT249" s="61"/>
      <c r="BU249" s="61"/>
      <c r="BV249" s="61"/>
      <c r="BW249" s="61"/>
      <c r="BX249" s="61"/>
      <c r="BY249" s="61"/>
      <c r="BZ249" s="61"/>
      <c r="CA249" s="61"/>
      <c r="CB249" s="61"/>
      <c r="CC249" s="61"/>
      <c r="CD249" s="61"/>
      <c r="CE249" s="61"/>
      <c r="CF249" s="61"/>
      <c r="CG249" s="76" t="s">
        <v>165</v>
      </c>
      <c r="CH249" s="76" t="s">
        <v>107</v>
      </c>
    </row>
    <row r="250" spans="1:86" x14ac:dyDescent="0.2">
      <c r="A250" s="54"/>
      <c r="B250" s="55"/>
      <c r="C250" s="55"/>
      <c r="D250" s="55"/>
      <c r="E250" s="56"/>
      <c r="F250" s="60"/>
      <c r="G250" s="60"/>
      <c r="H250" s="60"/>
      <c r="I250" s="62" t="s">
        <v>108</v>
      </c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3" t="s">
        <v>109</v>
      </c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3"/>
      <c r="AO250" s="63"/>
      <c r="AP250" s="63"/>
      <c r="AQ250" s="63"/>
      <c r="AR250" s="63"/>
      <c r="AS250" s="63"/>
      <c r="AT250" s="63"/>
      <c r="AU250" s="63"/>
      <c r="AV250" s="63"/>
      <c r="AW250" s="63" t="s">
        <v>110</v>
      </c>
      <c r="AX250" s="63"/>
      <c r="AY250" s="63"/>
      <c r="AZ250" s="63"/>
      <c r="BA250" s="63"/>
      <c r="BB250" s="63"/>
      <c r="BC250" s="63"/>
      <c r="BD250" s="63"/>
      <c r="BE250" s="63"/>
      <c r="BF250" s="63"/>
      <c r="BG250" s="63"/>
      <c r="BH250" s="63"/>
      <c r="BI250" s="63"/>
      <c r="BJ250" s="63"/>
      <c r="BK250" s="63"/>
      <c r="BL250" s="63"/>
      <c r="BM250" s="63"/>
      <c r="BN250" s="63"/>
      <c r="BO250" s="63"/>
      <c r="BP250" s="63"/>
      <c r="BQ250" s="63"/>
      <c r="BR250" s="63"/>
      <c r="BS250" s="63"/>
      <c r="BT250" s="63"/>
      <c r="BU250" s="63"/>
      <c r="BV250" s="63"/>
      <c r="BW250" s="63"/>
      <c r="BX250" s="63"/>
      <c r="BY250" s="63"/>
      <c r="BZ250" s="63"/>
      <c r="CA250" s="63"/>
      <c r="CB250" s="63"/>
      <c r="CC250" s="63"/>
      <c r="CD250" s="63"/>
      <c r="CE250" s="63"/>
      <c r="CF250" s="63"/>
      <c r="CG250" s="77"/>
      <c r="CH250" s="77"/>
    </row>
    <row r="251" spans="1:86" ht="62.25" x14ac:dyDescent="0.2">
      <c r="A251" s="57"/>
      <c r="B251" s="58"/>
      <c r="C251" s="58"/>
      <c r="D251" s="58"/>
      <c r="E251" s="59"/>
      <c r="F251" s="31" t="s">
        <v>111</v>
      </c>
      <c r="G251" s="31" t="s">
        <v>112</v>
      </c>
      <c r="H251" s="31" t="s">
        <v>113</v>
      </c>
      <c r="I251" s="64" t="s">
        <v>114</v>
      </c>
      <c r="J251" s="64"/>
      <c r="K251" s="65" t="s">
        <v>115</v>
      </c>
      <c r="L251" s="65"/>
      <c r="M251" s="65" t="s">
        <v>116</v>
      </c>
      <c r="N251" s="65"/>
      <c r="O251" s="65" t="s">
        <v>117</v>
      </c>
      <c r="P251" s="65"/>
      <c r="Q251" s="65" t="s">
        <v>118</v>
      </c>
      <c r="R251" s="65"/>
      <c r="S251" s="65" t="s">
        <v>119</v>
      </c>
      <c r="T251" s="65"/>
      <c r="U251" s="65" t="s">
        <v>120</v>
      </c>
      <c r="V251" s="65"/>
      <c r="W251" s="65" t="s">
        <v>121</v>
      </c>
      <c r="X251" s="65"/>
      <c r="Y251" s="65" t="s">
        <v>122</v>
      </c>
      <c r="Z251" s="65"/>
      <c r="AA251" s="65" t="s">
        <v>119</v>
      </c>
      <c r="AB251" s="65"/>
      <c r="AC251" s="65" t="s">
        <v>123</v>
      </c>
      <c r="AD251" s="65"/>
      <c r="AE251" s="65" t="s">
        <v>124</v>
      </c>
      <c r="AF251" s="65"/>
      <c r="AG251" s="65" t="s">
        <v>125</v>
      </c>
      <c r="AH251" s="65"/>
      <c r="AI251" s="65" t="s">
        <v>126</v>
      </c>
      <c r="AJ251" s="65"/>
      <c r="AK251" s="65" t="s">
        <v>127</v>
      </c>
      <c r="AL251" s="65"/>
      <c r="AM251" s="65" t="s">
        <v>128</v>
      </c>
      <c r="AN251" s="65"/>
      <c r="AO251" s="65" t="s">
        <v>129</v>
      </c>
      <c r="AP251" s="65"/>
      <c r="AQ251" s="65" t="s">
        <v>130</v>
      </c>
      <c r="AR251" s="65"/>
      <c r="AS251" s="65" t="s">
        <v>131</v>
      </c>
      <c r="AT251" s="65"/>
      <c r="AU251" s="65" t="s">
        <v>120</v>
      </c>
      <c r="AV251" s="65"/>
      <c r="AW251" s="65" t="s">
        <v>121</v>
      </c>
      <c r="AX251" s="65"/>
      <c r="AY251" s="65" t="s">
        <v>122</v>
      </c>
      <c r="AZ251" s="65"/>
      <c r="BA251" s="65" t="s">
        <v>118</v>
      </c>
      <c r="BB251" s="65"/>
      <c r="BC251" s="65" t="s">
        <v>119</v>
      </c>
      <c r="BD251" s="65"/>
      <c r="BE251" s="65" t="s">
        <v>132</v>
      </c>
      <c r="BF251" s="65"/>
      <c r="BG251" s="65" t="s">
        <v>123</v>
      </c>
      <c r="BH251" s="65"/>
      <c r="BI251" s="65" t="s">
        <v>133</v>
      </c>
      <c r="BJ251" s="65"/>
      <c r="BK251" s="65" t="s">
        <v>124</v>
      </c>
      <c r="BL251" s="65"/>
      <c r="BM251" s="65" t="s">
        <v>125</v>
      </c>
      <c r="BN251" s="65"/>
      <c r="BO251" s="65" t="s">
        <v>126</v>
      </c>
      <c r="BP251" s="65"/>
      <c r="BQ251" s="65" t="s">
        <v>127</v>
      </c>
      <c r="BR251" s="65"/>
      <c r="BS251" s="65" t="s">
        <v>134</v>
      </c>
      <c r="BT251" s="65"/>
      <c r="BU251" s="65" t="s">
        <v>128</v>
      </c>
      <c r="BV251" s="65"/>
      <c r="BW251" s="65" t="s">
        <v>135</v>
      </c>
      <c r="BX251" s="65"/>
      <c r="BY251" s="65" t="s">
        <v>117</v>
      </c>
      <c r="BZ251" s="65"/>
      <c r="CA251" s="65" t="s">
        <v>136</v>
      </c>
      <c r="CB251" s="65"/>
      <c r="CC251" s="65" t="s">
        <v>131</v>
      </c>
      <c r="CD251" s="65"/>
      <c r="CE251" s="65" t="s">
        <v>120</v>
      </c>
      <c r="CF251" s="65"/>
      <c r="CG251" s="77"/>
      <c r="CH251" s="77"/>
    </row>
    <row r="252" spans="1:86" x14ac:dyDescent="0.2">
      <c r="A252" s="30"/>
      <c r="B252" s="62"/>
      <c r="C252" s="62"/>
      <c r="D252" s="62"/>
      <c r="E252" s="30"/>
      <c r="F252" s="29"/>
      <c r="G252" s="29"/>
      <c r="H252" s="29"/>
      <c r="I252" s="25" t="s">
        <v>163</v>
      </c>
      <c r="J252" s="25" t="s">
        <v>164</v>
      </c>
      <c r="K252" s="25" t="s">
        <v>163</v>
      </c>
      <c r="L252" s="25" t="s">
        <v>164</v>
      </c>
      <c r="M252" s="25" t="s">
        <v>163</v>
      </c>
      <c r="N252" s="25" t="s">
        <v>164</v>
      </c>
      <c r="O252" s="25" t="s">
        <v>163</v>
      </c>
      <c r="P252" s="25" t="s">
        <v>164</v>
      </c>
      <c r="Q252" s="25" t="s">
        <v>163</v>
      </c>
      <c r="R252" s="25" t="s">
        <v>164</v>
      </c>
      <c r="S252" s="25" t="s">
        <v>163</v>
      </c>
      <c r="T252" s="25" t="s">
        <v>164</v>
      </c>
      <c r="U252" s="25" t="s">
        <v>163</v>
      </c>
      <c r="V252" s="25" t="s">
        <v>164</v>
      </c>
      <c r="W252" s="25" t="s">
        <v>163</v>
      </c>
      <c r="X252" s="25" t="s">
        <v>164</v>
      </c>
      <c r="Y252" s="25" t="s">
        <v>163</v>
      </c>
      <c r="Z252" s="25" t="s">
        <v>164</v>
      </c>
      <c r="AA252" s="25" t="s">
        <v>163</v>
      </c>
      <c r="AB252" s="25" t="s">
        <v>164</v>
      </c>
      <c r="AC252" s="25" t="s">
        <v>163</v>
      </c>
      <c r="AD252" s="25" t="s">
        <v>164</v>
      </c>
      <c r="AE252" s="25" t="s">
        <v>163</v>
      </c>
      <c r="AF252" s="25" t="s">
        <v>164</v>
      </c>
      <c r="AG252" s="25" t="s">
        <v>163</v>
      </c>
      <c r="AH252" s="25" t="s">
        <v>164</v>
      </c>
      <c r="AI252" s="25" t="s">
        <v>163</v>
      </c>
      <c r="AJ252" s="25" t="s">
        <v>164</v>
      </c>
      <c r="AK252" s="25" t="s">
        <v>163</v>
      </c>
      <c r="AL252" s="25" t="s">
        <v>164</v>
      </c>
      <c r="AM252" s="25" t="s">
        <v>163</v>
      </c>
      <c r="AN252" s="25" t="s">
        <v>164</v>
      </c>
      <c r="AO252" s="25" t="s">
        <v>163</v>
      </c>
      <c r="AP252" s="25" t="s">
        <v>164</v>
      </c>
      <c r="AQ252" s="25" t="s">
        <v>163</v>
      </c>
      <c r="AR252" s="25" t="s">
        <v>164</v>
      </c>
      <c r="AS252" s="25" t="s">
        <v>163</v>
      </c>
      <c r="AT252" s="25" t="s">
        <v>164</v>
      </c>
      <c r="AU252" s="25" t="s">
        <v>163</v>
      </c>
      <c r="AV252" s="25" t="s">
        <v>164</v>
      </c>
      <c r="AW252" s="25" t="s">
        <v>163</v>
      </c>
      <c r="AX252" s="25" t="s">
        <v>164</v>
      </c>
      <c r="AY252" s="25" t="s">
        <v>163</v>
      </c>
      <c r="AZ252" s="25" t="s">
        <v>164</v>
      </c>
      <c r="BA252" s="25" t="s">
        <v>163</v>
      </c>
      <c r="BB252" s="25" t="s">
        <v>164</v>
      </c>
      <c r="BC252" s="25" t="s">
        <v>163</v>
      </c>
      <c r="BD252" s="25" t="s">
        <v>164</v>
      </c>
      <c r="BE252" s="25" t="s">
        <v>163</v>
      </c>
      <c r="BF252" s="25" t="s">
        <v>164</v>
      </c>
      <c r="BG252" s="25" t="s">
        <v>163</v>
      </c>
      <c r="BH252" s="25" t="s">
        <v>164</v>
      </c>
      <c r="BI252" s="25" t="s">
        <v>163</v>
      </c>
      <c r="BJ252" s="25" t="s">
        <v>164</v>
      </c>
      <c r="BK252" s="25" t="s">
        <v>163</v>
      </c>
      <c r="BL252" s="25" t="s">
        <v>164</v>
      </c>
      <c r="BM252" s="25" t="s">
        <v>163</v>
      </c>
      <c r="BN252" s="25" t="s">
        <v>164</v>
      </c>
      <c r="BO252" s="25" t="s">
        <v>163</v>
      </c>
      <c r="BP252" s="25" t="s">
        <v>164</v>
      </c>
      <c r="BQ252" s="25" t="s">
        <v>163</v>
      </c>
      <c r="BR252" s="25" t="s">
        <v>164</v>
      </c>
      <c r="BS252" s="25" t="s">
        <v>163</v>
      </c>
      <c r="BT252" s="25" t="s">
        <v>164</v>
      </c>
      <c r="BU252" s="25" t="s">
        <v>163</v>
      </c>
      <c r="BV252" s="25" t="s">
        <v>164</v>
      </c>
      <c r="BW252" s="25" t="s">
        <v>163</v>
      </c>
      <c r="BX252" s="25" t="s">
        <v>164</v>
      </c>
      <c r="BY252" s="25" t="s">
        <v>163</v>
      </c>
      <c r="BZ252" s="25" t="s">
        <v>164</v>
      </c>
      <c r="CA252" s="25" t="s">
        <v>163</v>
      </c>
      <c r="CB252" s="25" t="s">
        <v>164</v>
      </c>
      <c r="CC252" s="25" t="s">
        <v>163</v>
      </c>
      <c r="CD252" s="25" t="s">
        <v>164</v>
      </c>
      <c r="CE252" s="25" t="s">
        <v>163</v>
      </c>
      <c r="CF252" s="25" t="s">
        <v>164</v>
      </c>
      <c r="CG252" s="78"/>
      <c r="CH252" s="78"/>
    </row>
    <row r="253" spans="1:86" x14ac:dyDescent="0.2">
      <c r="A253" s="66" t="s">
        <v>137</v>
      </c>
      <c r="B253" s="66" t="s">
        <v>138</v>
      </c>
      <c r="C253" s="67" t="s">
        <v>139</v>
      </c>
      <c r="D253" s="67"/>
      <c r="E253" s="19" t="s">
        <v>140</v>
      </c>
      <c r="F253" s="32"/>
      <c r="G253" s="32"/>
      <c r="H253" s="32"/>
      <c r="I253" s="16">
        <v>1</v>
      </c>
      <c r="J253" s="17">
        <f>I253*F253</f>
        <v>0</v>
      </c>
      <c r="K253" s="16">
        <v>0</v>
      </c>
      <c r="L253" s="17">
        <f>K253*F253</f>
        <v>0</v>
      </c>
      <c r="M253" s="16">
        <v>0</v>
      </c>
      <c r="N253" s="17">
        <f>M253*F253</f>
        <v>0</v>
      </c>
      <c r="O253" s="16">
        <v>0</v>
      </c>
      <c r="P253" s="17">
        <f>O253*F253</f>
        <v>0</v>
      </c>
      <c r="Q253" s="16">
        <v>0</v>
      </c>
      <c r="R253" s="17">
        <f>Q253*F253</f>
        <v>0</v>
      </c>
      <c r="S253" s="16">
        <v>0</v>
      </c>
      <c r="T253" s="17">
        <f>S253*F253</f>
        <v>0</v>
      </c>
      <c r="U253" s="16">
        <f>I253+K253+M253+O253+Q253+S253</f>
        <v>1</v>
      </c>
      <c r="V253" s="17">
        <f>J253+L253+N253+P253+R253+T253</f>
        <v>0</v>
      </c>
      <c r="W253" s="16">
        <v>0</v>
      </c>
      <c r="X253" s="17">
        <f>W253*G253</f>
        <v>0</v>
      </c>
      <c r="Y253" s="17">
        <v>0</v>
      </c>
      <c r="Z253" s="17">
        <f>Y253*G253</f>
        <v>0</v>
      </c>
      <c r="AA253" s="17">
        <v>0</v>
      </c>
      <c r="AB253" s="17">
        <f>AA253*G253</f>
        <v>0</v>
      </c>
      <c r="AC253" s="17">
        <v>0</v>
      </c>
      <c r="AD253" s="17">
        <f>AC253*G253</f>
        <v>0</v>
      </c>
      <c r="AE253" s="17">
        <v>0</v>
      </c>
      <c r="AF253" s="17">
        <f>AE253*G253</f>
        <v>0</v>
      </c>
      <c r="AG253" s="17">
        <v>0</v>
      </c>
      <c r="AH253" s="17">
        <f>AG253*G253</f>
        <v>0</v>
      </c>
      <c r="AI253" s="17">
        <v>0</v>
      </c>
      <c r="AJ253" s="17">
        <f>AI253*G253</f>
        <v>0</v>
      </c>
      <c r="AK253" s="17">
        <v>0</v>
      </c>
      <c r="AL253" s="17">
        <f>AK253*G253</f>
        <v>0</v>
      </c>
      <c r="AM253" s="17">
        <v>0</v>
      </c>
      <c r="AN253" s="17">
        <f>AM253*G253</f>
        <v>0</v>
      </c>
      <c r="AO253" s="17">
        <v>0</v>
      </c>
      <c r="AP253" s="17">
        <f>AO253*G253</f>
        <v>0</v>
      </c>
      <c r="AQ253" s="17">
        <v>0</v>
      </c>
      <c r="AR253" s="17">
        <f>AQ253*G253</f>
        <v>0</v>
      </c>
      <c r="AS253" s="17">
        <v>0</v>
      </c>
      <c r="AT253" s="17">
        <f>AS253*G253</f>
        <v>0</v>
      </c>
      <c r="AU253" s="17">
        <f>W253+Y253+AA253+AC253+AE253+AG253+AI253+AK253+AM253+AO253+AQ253+AS253</f>
        <v>0</v>
      </c>
      <c r="AV253" s="17">
        <f>X253+Z253+AB253+AD253+AF253+AH253+AJ253+AL253+AN253+AP253+AR253+AT253</f>
        <v>0</v>
      </c>
      <c r="AW253" s="18">
        <v>0</v>
      </c>
      <c r="AX253" s="18">
        <f>AW253*H253</f>
        <v>0</v>
      </c>
      <c r="AY253" s="18">
        <v>0</v>
      </c>
      <c r="AZ253" s="18">
        <f>AY253*H253</f>
        <v>0</v>
      </c>
      <c r="BA253" s="18">
        <v>0</v>
      </c>
      <c r="BB253" s="18">
        <f>BA253*H253</f>
        <v>0</v>
      </c>
      <c r="BC253" s="18">
        <v>0</v>
      </c>
      <c r="BD253" s="18">
        <f>BC253*H253</f>
        <v>0</v>
      </c>
      <c r="BE253" s="18">
        <v>0</v>
      </c>
      <c r="BF253" s="18">
        <f>BE253*H253</f>
        <v>0</v>
      </c>
      <c r="BG253" s="18">
        <v>0</v>
      </c>
      <c r="BH253" s="18">
        <f>BG253*H253</f>
        <v>0</v>
      </c>
      <c r="BI253" s="18">
        <v>0</v>
      </c>
      <c r="BJ253" s="18">
        <f>BI253*H253</f>
        <v>0</v>
      </c>
      <c r="BK253" s="18">
        <v>0</v>
      </c>
      <c r="BL253" s="18">
        <f>BK253*H253</f>
        <v>0</v>
      </c>
      <c r="BM253" s="18">
        <v>0</v>
      </c>
      <c r="BN253" s="18">
        <f>BM253*H253</f>
        <v>0</v>
      </c>
      <c r="BO253" s="18">
        <v>0</v>
      </c>
      <c r="BP253" s="18">
        <f>BO253*H253</f>
        <v>0</v>
      </c>
      <c r="BQ253" s="18">
        <v>0</v>
      </c>
      <c r="BR253" s="18">
        <f>BQ253*H253</f>
        <v>0</v>
      </c>
      <c r="BS253" s="18">
        <v>0</v>
      </c>
      <c r="BT253" s="18">
        <f>BS253*H253</f>
        <v>0</v>
      </c>
      <c r="BU253" s="18">
        <v>0</v>
      </c>
      <c r="BV253" s="18">
        <f>BU253*H253</f>
        <v>0</v>
      </c>
      <c r="BW253" s="18">
        <v>0</v>
      </c>
      <c r="BX253" s="18">
        <f>BW253*H253</f>
        <v>0</v>
      </c>
      <c r="BY253" s="18">
        <v>2</v>
      </c>
      <c r="BZ253" s="18">
        <f>BY253*H253</f>
        <v>0</v>
      </c>
      <c r="CA253" s="18">
        <v>0</v>
      </c>
      <c r="CB253" s="18">
        <f>CA253*H253</f>
        <v>0</v>
      </c>
      <c r="CC253" s="18">
        <v>0</v>
      </c>
      <c r="CD253" s="18">
        <f>CC253*H253</f>
        <v>0</v>
      </c>
      <c r="CE253" s="17">
        <f>AW253+AY253+BA253+BC253+BE253+BG253+BI253+BK253+BM253+BO253+BQ253+BS253+BU253+BW253+BY253+CC253+CA253</f>
        <v>2</v>
      </c>
      <c r="CF253" s="17">
        <f>AX253+AZ253+BB253+BD253+BF253+BH253+BJ253+BL253+BN253+BP253+BR253+BT253+BV253+BX253+BZ253+CD253+CB253</f>
        <v>0</v>
      </c>
      <c r="CG253" s="17"/>
      <c r="CH253" s="28">
        <f>V253+AV253+CF253</f>
        <v>0</v>
      </c>
    </row>
    <row r="254" spans="1:86" x14ac:dyDescent="0.2">
      <c r="A254" s="66"/>
      <c r="B254" s="66"/>
      <c r="C254" s="67"/>
      <c r="D254" s="67"/>
      <c r="E254" s="19" t="s">
        <v>141</v>
      </c>
      <c r="F254" s="32">
        <v>54275</v>
      </c>
      <c r="G254" s="32">
        <v>64399</v>
      </c>
      <c r="H254" s="32">
        <v>85865</v>
      </c>
      <c r="I254" s="16">
        <v>12</v>
      </c>
      <c r="J254" s="17">
        <f t="shared" ref="J254:J317" si="170">I254*F254</f>
        <v>651300</v>
      </c>
      <c r="K254" s="16">
        <v>0</v>
      </c>
      <c r="L254" s="17">
        <f t="shared" ref="L254:L302" si="171">K254*F254</f>
        <v>0</v>
      </c>
      <c r="M254" s="16">
        <v>0</v>
      </c>
      <c r="N254" s="17">
        <f t="shared" ref="N254:N317" si="172">M254*F254</f>
        <v>0</v>
      </c>
      <c r="O254" s="16">
        <v>0</v>
      </c>
      <c r="P254" s="17">
        <f t="shared" ref="P254:P317" si="173">O254*F254</f>
        <v>0</v>
      </c>
      <c r="Q254" s="16">
        <v>0</v>
      </c>
      <c r="R254" s="17">
        <f t="shared" ref="R254:R317" si="174">Q254*F254</f>
        <v>0</v>
      </c>
      <c r="S254" s="16">
        <v>0</v>
      </c>
      <c r="T254" s="17">
        <f t="shared" ref="T254:T317" si="175">S254*F254</f>
        <v>0</v>
      </c>
      <c r="U254" s="16">
        <f t="shared" ref="U254:V317" si="176">I254+K254+M254+O254+Q254+S254</f>
        <v>12</v>
      </c>
      <c r="V254" s="17">
        <f t="shared" si="176"/>
        <v>651300</v>
      </c>
      <c r="W254" s="16">
        <v>0</v>
      </c>
      <c r="X254" s="17">
        <f t="shared" ref="X254:X317" si="177">W254*G254/1000</f>
        <v>0</v>
      </c>
      <c r="Y254" s="17">
        <v>0</v>
      </c>
      <c r="Z254" s="17">
        <f t="shared" ref="Z254:Z317" si="178">Y254*G254</f>
        <v>0</v>
      </c>
      <c r="AA254" s="17">
        <v>0</v>
      </c>
      <c r="AB254" s="17">
        <f t="shared" ref="AB254:AB317" si="179">AA254*G254</f>
        <v>0</v>
      </c>
      <c r="AC254" s="17">
        <v>0</v>
      </c>
      <c r="AD254" s="17">
        <f t="shared" ref="AD254:AD317" si="180">AC254*G254</f>
        <v>0</v>
      </c>
      <c r="AE254" s="17">
        <v>0</v>
      </c>
      <c r="AF254" s="17">
        <f t="shared" ref="AF254:AF317" si="181">AE254*G254</f>
        <v>0</v>
      </c>
      <c r="AG254" s="17">
        <v>0</v>
      </c>
      <c r="AH254" s="17">
        <f t="shared" ref="AH254:AH317" si="182">AG254*G254</f>
        <v>0</v>
      </c>
      <c r="AI254" s="17">
        <v>0</v>
      </c>
      <c r="AJ254" s="17">
        <f t="shared" ref="AJ254:AJ317" si="183">AI254*G254</f>
        <v>0</v>
      </c>
      <c r="AK254" s="17">
        <v>0</v>
      </c>
      <c r="AL254" s="17">
        <f t="shared" ref="AL254:AL317" si="184">AK254*G254</f>
        <v>0</v>
      </c>
      <c r="AM254" s="17">
        <v>0</v>
      </c>
      <c r="AN254" s="17">
        <f t="shared" ref="AN254:AN317" si="185">AM254*G254</f>
        <v>0</v>
      </c>
      <c r="AO254" s="17">
        <v>0</v>
      </c>
      <c r="AP254" s="17">
        <f t="shared" ref="AP254:AP317" si="186">AO254*G254</f>
        <v>0</v>
      </c>
      <c r="AQ254" s="17">
        <v>0</v>
      </c>
      <c r="AR254" s="17">
        <f t="shared" ref="AR254:AR317" si="187">AQ254*G254</f>
        <v>0</v>
      </c>
      <c r="AS254" s="17">
        <v>0</v>
      </c>
      <c r="AT254" s="17">
        <f t="shared" ref="AT254:AT317" si="188">AS254*G254</f>
        <v>0</v>
      </c>
      <c r="AU254" s="17">
        <f t="shared" ref="AU254:AV317" si="189">W254+Y254+AA254+AC254+AE254+AG254+AI254+AK254+AM254+AO254+AQ254+AS254</f>
        <v>0</v>
      </c>
      <c r="AV254" s="17">
        <f t="shared" si="189"/>
        <v>0</v>
      </c>
      <c r="AW254" s="18">
        <v>0</v>
      </c>
      <c r="AX254" s="18">
        <f t="shared" ref="AX254:AX317" si="190">AW254*H254</f>
        <v>0</v>
      </c>
      <c r="AY254" s="18">
        <v>0</v>
      </c>
      <c r="AZ254" s="18">
        <f t="shared" ref="AZ254:AZ317" si="191">AY254*H254</f>
        <v>0</v>
      </c>
      <c r="BA254" s="18">
        <v>0</v>
      </c>
      <c r="BB254" s="18">
        <f t="shared" ref="BB254:BB317" si="192">BA254*H254</f>
        <v>0</v>
      </c>
      <c r="BC254" s="18">
        <v>0</v>
      </c>
      <c r="BD254" s="18">
        <f t="shared" ref="BD254:BD317" si="193">BC254*H254</f>
        <v>0</v>
      </c>
      <c r="BE254" s="18">
        <v>0</v>
      </c>
      <c r="BF254" s="18">
        <f t="shared" ref="BF254:BF317" si="194">BE254*H254</f>
        <v>0</v>
      </c>
      <c r="BG254" s="18">
        <v>0</v>
      </c>
      <c r="BH254" s="18">
        <f t="shared" ref="BH254:BH317" si="195">BG254*H254</f>
        <v>0</v>
      </c>
      <c r="BI254" s="18">
        <v>0</v>
      </c>
      <c r="BJ254" s="18">
        <f t="shared" ref="BJ254:BJ317" si="196">BI254*H254</f>
        <v>0</v>
      </c>
      <c r="BK254" s="18">
        <v>0</v>
      </c>
      <c r="BL254" s="18">
        <f t="shared" ref="BL254:BL317" si="197">BK254*H254</f>
        <v>0</v>
      </c>
      <c r="BM254" s="18">
        <v>0</v>
      </c>
      <c r="BN254" s="18">
        <f t="shared" ref="BN254:BN317" si="198">BM254*H254</f>
        <v>0</v>
      </c>
      <c r="BO254" s="18">
        <v>0</v>
      </c>
      <c r="BP254" s="18">
        <f t="shared" ref="BP254:BP317" si="199">BO254*H254</f>
        <v>0</v>
      </c>
      <c r="BQ254" s="18">
        <v>0</v>
      </c>
      <c r="BR254" s="18">
        <f t="shared" ref="BR254:BR317" si="200">BQ254*H254</f>
        <v>0</v>
      </c>
      <c r="BS254" s="18">
        <v>0</v>
      </c>
      <c r="BT254" s="18">
        <f t="shared" ref="BT254:BT317" si="201">BS254*H254</f>
        <v>0</v>
      </c>
      <c r="BU254" s="18">
        <v>0</v>
      </c>
      <c r="BV254" s="18">
        <f t="shared" ref="BV254:BV317" si="202">BU254*H254</f>
        <v>0</v>
      </c>
      <c r="BW254" s="18">
        <v>0</v>
      </c>
      <c r="BX254" s="18">
        <f t="shared" ref="BX254:BX317" si="203">BW254*H254</f>
        <v>0</v>
      </c>
      <c r="BY254" s="18">
        <v>19</v>
      </c>
      <c r="BZ254" s="18">
        <f t="shared" ref="BZ254:BZ317" si="204">BY254*H254</f>
        <v>1631435</v>
      </c>
      <c r="CA254" s="18">
        <v>0</v>
      </c>
      <c r="CB254" s="18">
        <f t="shared" ref="CB254:CB317" si="205">CA254*H254</f>
        <v>0</v>
      </c>
      <c r="CC254" s="18">
        <v>0</v>
      </c>
      <c r="CD254" s="18">
        <f t="shared" ref="CD254:CD317" si="206">CC254*H254</f>
        <v>0</v>
      </c>
      <c r="CE254" s="17">
        <f t="shared" ref="CE254:CF317" si="207">AW254+AY254+BA254+BC254+BE254+BG254+BI254+BK254+BM254+BO254+BQ254+BS254+BU254+BW254+BY254+CC254+CA254</f>
        <v>19</v>
      </c>
      <c r="CF254" s="17">
        <f t="shared" si="207"/>
        <v>1631435</v>
      </c>
      <c r="CG254" s="17">
        <f>U254+AU254+CE254</f>
        <v>31</v>
      </c>
      <c r="CH254" s="28">
        <f>V254+AV254+CF254</f>
        <v>2282735</v>
      </c>
    </row>
    <row r="255" spans="1:86" x14ac:dyDescent="0.2">
      <c r="A255" s="66"/>
      <c r="B255" s="66"/>
      <c r="C255" s="67" t="s">
        <v>142</v>
      </c>
      <c r="D255" s="67"/>
      <c r="E255" s="19" t="s">
        <v>141</v>
      </c>
      <c r="F255" s="32">
        <f>ROUND(F254*1.15,0)</f>
        <v>62416</v>
      </c>
      <c r="G255" s="32">
        <f>ROUND(G254*1.15,0)</f>
        <v>74059</v>
      </c>
      <c r="H255" s="32">
        <f>ROUND(H254*1.15,0)</f>
        <v>98745</v>
      </c>
      <c r="I255" s="16">
        <v>0</v>
      </c>
      <c r="J255" s="17">
        <f t="shared" si="170"/>
        <v>0</v>
      </c>
      <c r="K255" s="16"/>
      <c r="L255" s="17">
        <f t="shared" si="171"/>
        <v>0</v>
      </c>
      <c r="M255" s="16">
        <v>0</v>
      </c>
      <c r="N255" s="17">
        <f t="shared" si="172"/>
        <v>0</v>
      </c>
      <c r="O255" s="16">
        <v>0</v>
      </c>
      <c r="P255" s="17">
        <f t="shared" si="173"/>
        <v>0</v>
      </c>
      <c r="Q255" s="16">
        <v>0</v>
      </c>
      <c r="R255" s="17">
        <f t="shared" si="174"/>
        <v>0</v>
      </c>
      <c r="S255" s="16">
        <v>0</v>
      </c>
      <c r="T255" s="17">
        <f t="shared" si="175"/>
        <v>0</v>
      </c>
      <c r="U255" s="16">
        <f t="shared" si="176"/>
        <v>0</v>
      </c>
      <c r="V255" s="17">
        <f t="shared" si="176"/>
        <v>0</v>
      </c>
      <c r="W255" s="16">
        <v>0</v>
      </c>
      <c r="X255" s="17">
        <f t="shared" si="177"/>
        <v>0</v>
      </c>
      <c r="Y255" s="17">
        <v>0</v>
      </c>
      <c r="Z255" s="17">
        <f t="shared" si="178"/>
        <v>0</v>
      </c>
      <c r="AA255" s="17">
        <v>0</v>
      </c>
      <c r="AB255" s="17">
        <f t="shared" si="179"/>
        <v>0</v>
      </c>
      <c r="AC255" s="17">
        <v>0</v>
      </c>
      <c r="AD255" s="17">
        <f t="shared" si="180"/>
        <v>0</v>
      </c>
      <c r="AE255" s="17">
        <v>0</v>
      </c>
      <c r="AF255" s="17">
        <f t="shared" si="181"/>
        <v>0</v>
      </c>
      <c r="AG255" s="17">
        <v>0</v>
      </c>
      <c r="AH255" s="17">
        <f t="shared" si="182"/>
        <v>0</v>
      </c>
      <c r="AI255" s="17">
        <v>0</v>
      </c>
      <c r="AJ255" s="17">
        <f t="shared" si="183"/>
        <v>0</v>
      </c>
      <c r="AK255" s="17">
        <v>0</v>
      </c>
      <c r="AL255" s="17">
        <f t="shared" si="184"/>
        <v>0</v>
      </c>
      <c r="AM255" s="17">
        <v>0</v>
      </c>
      <c r="AN255" s="17">
        <f t="shared" si="185"/>
        <v>0</v>
      </c>
      <c r="AO255" s="17">
        <v>0</v>
      </c>
      <c r="AP255" s="17">
        <f t="shared" si="186"/>
        <v>0</v>
      </c>
      <c r="AQ255" s="17">
        <v>0</v>
      </c>
      <c r="AR255" s="17">
        <f t="shared" si="187"/>
        <v>0</v>
      </c>
      <c r="AS255" s="17">
        <v>0</v>
      </c>
      <c r="AT255" s="17">
        <f t="shared" si="188"/>
        <v>0</v>
      </c>
      <c r="AU255" s="17">
        <f t="shared" si="189"/>
        <v>0</v>
      </c>
      <c r="AV255" s="17">
        <f t="shared" si="189"/>
        <v>0</v>
      </c>
      <c r="AW255" s="18">
        <v>0</v>
      </c>
      <c r="AX255" s="18">
        <f t="shared" si="190"/>
        <v>0</v>
      </c>
      <c r="AY255" s="18">
        <v>0</v>
      </c>
      <c r="AZ255" s="18">
        <f t="shared" si="191"/>
        <v>0</v>
      </c>
      <c r="BA255" s="18">
        <v>0</v>
      </c>
      <c r="BB255" s="18">
        <f t="shared" si="192"/>
        <v>0</v>
      </c>
      <c r="BC255" s="18">
        <v>0</v>
      </c>
      <c r="BD255" s="18">
        <f t="shared" si="193"/>
        <v>0</v>
      </c>
      <c r="BE255" s="18">
        <v>0</v>
      </c>
      <c r="BF255" s="18">
        <f t="shared" si="194"/>
        <v>0</v>
      </c>
      <c r="BG255" s="18">
        <v>0</v>
      </c>
      <c r="BH255" s="18">
        <f t="shared" si="195"/>
        <v>0</v>
      </c>
      <c r="BI255" s="18">
        <v>0</v>
      </c>
      <c r="BJ255" s="18">
        <f t="shared" si="196"/>
        <v>0</v>
      </c>
      <c r="BK255" s="18">
        <v>0</v>
      </c>
      <c r="BL255" s="18">
        <f t="shared" si="197"/>
        <v>0</v>
      </c>
      <c r="BM255" s="18">
        <v>0</v>
      </c>
      <c r="BN255" s="18">
        <f t="shared" si="198"/>
        <v>0</v>
      </c>
      <c r="BO255" s="18">
        <v>0</v>
      </c>
      <c r="BP255" s="18">
        <f t="shared" si="199"/>
        <v>0</v>
      </c>
      <c r="BQ255" s="18">
        <v>0</v>
      </c>
      <c r="BR255" s="18">
        <f t="shared" si="200"/>
        <v>0</v>
      </c>
      <c r="BS255" s="18">
        <v>0</v>
      </c>
      <c r="BT255" s="18">
        <f t="shared" si="201"/>
        <v>0</v>
      </c>
      <c r="BU255" s="18">
        <v>0</v>
      </c>
      <c r="BV255" s="18">
        <f t="shared" si="202"/>
        <v>0</v>
      </c>
      <c r="BW255" s="18">
        <v>0</v>
      </c>
      <c r="BX255" s="18">
        <f t="shared" si="203"/>
        <v>0</v>
      </c>
      <c r="BY255" s="18">
        <v>1</v>
      </c>
      <c r="BZ255" s="18">
        <f t="shared" si="204"/>
        <v>98745</v>
      </c>
      <c r="CA255" s="18">
        <v>0</v>
      </c>
      <c r="CB255" s="18">
        <f t="shared" si="205"/>
        <v>0</v>
      </c>
      <c r="CC255" s="18">
        <v>0</v>
      </c>
      <c r="CD255" s="18">
        <f t="shared" si="206"/>
        <v>0</v>
      </c>
      <c r="CE255" s="17">
        <f t="shared" si="207"/>
        <v>1</v>
      </c>
      <c r="CF255" s="17">
        <f t="shared" si="207"/>
        <v>98745</v>
      </c>
      <c r="CG255" s="17">
        <f t="shared" ref="CG255:CH318" si="208">U255+AU255+CE255</f>
        <v>1</v>
      </c>
      <c r="CH255" s="28">
        <f t="shared" si="208"/>
        <v>98745</v>
      </c>
    </row>
    <row r="256" spans="1:86" x14ac:dyDescent="0.2">
      <c r="A256" s="66"/>
      <c r="B256" s="66"/>
      <c r="C256" s="67" t="s">
        <v>143</v>
      </c>
      <c r="D256" s="67"/>
      <c r="E256" s="19" t="s">
        <v>140</v>
      </c>
      <c r="F256" s="32"/>
      <c r="G256" s="32"/>
      <c r="H256" s="32"/>
      <c r="I256" s="16">
        <v>0</v>
      </c>
      <c r="J256" s="17">
        <f t="shared" si="170"/>
        <v>0</v>
      </c>
      <c r="K256" s="16">
        <v>0</v>
      </c>
      <c r="L256" s="17">
        <f t="shared" si="171"/>
        <v>0</v>
      </c>
      <c r="M256" s="16">
        <v>0</v>
      </c>
      <c r="N256" s="17">
        <f t="shared" si="172"/>
        <v>0</v>
      </c>
      <c r="O256" s="16">
        <v>0</v>
      </c>
      <c r="P256" s="17">
        <f t="shared" si="173"/>
        <v>0</v>
      </c>
      <c r="Q256" s="16">
        <v>0</v>
      </c>
      <c r="R256" s="17">
        <f t="shared" si="174"/>
        <v>0</v>
      </c>
      <c r="S256" s="16">
        <v>0</v>
      </c>
      <c r="T256" s="17">
        <f t="shared" si="175"/>
        <v>0</v>
      </c>
      <c r="U256" s="16">
        <f t="shared" si="176"/>
        <v>0</v>
      </c>
      <c r="V256" s="17">
        <f t="shared" si="176"/>
        <v>0</v>
      </c>
      <c r="W256" s="16">
        <v>0</v>
      </c>
      <c r="X256" s="17">
        <f t="shared" si="177"/>
        <v>0</v>
      </c>
      <c r="Y256" s="17">
        <v>0</v>
      </c>
      <c r="Z256" s="17">
        <f t="shared" si="178"/>
        <v>0</v>
      </c>
      <c r="AA256" s="17">
        <v>0</v>
      </c>
      <c r="AB256" s="17">
        <f t="shared" si="179"/>
        <v>0</v>
      </c>
      <c r="AC256" s="17">
        <v>0</v>
      </c>
      <c r="AD256" s="17">
        <f t="shared" si="180"/>
        <v>0</v>
      </c>
      <c r="AE256" s="17">
        <v>0</v>
      </c>
      <c r="AF256" s="17">
        <f t="shared" si="181"/>
        <v>0</v>
      </c>
      <c r="AG256" s="17">
        <v>0</v>
      </c>
      <c r="AH256" s="17">
        <f t="shared" si="182"/>
        <v>0</v>
      </c>
      <c r="AI256" s="17">
        <v>0</v>
      </c>
      <c r="AJ256" s="17">
        <f t="shared" si="183"/>
        <v>0</v>
      </c>
      <c r="AK256" s="17">
        <v>0</v>
      </c>
      <c r="AL256" s="17">
        <f t="shared" si="184"/>
        <v>0</v>
      </c>
      <c r="AM256" s="17">
        <v>0</v>
      </c>
      <c r="AN256" s="17">
        <f t="shared" si="185"/>
        <v>0</v>
      </c>
      <c r="AO256" s="17">
        <v>0</v>
      </c>
      <c r="AP256" s="17">
        <f t="shared" si="186"/>
        <v>0</v>
      </c>
      <c r="AQ256" s="17">
        <v>0</v>
      </c>
      <c r="AR256" s="17">
        <f t="shared" si="187"/>
        <v>0</v>
      </c>
      <c r="AS256" s="17">
        <v>0</v>
      </c>
      <c r="AT256" s="17">
        <f t="shared" si="188"/>
        <v>0</v>
      </c>
      <c r="AU256" s="17">
        <f t="shared" si="189"/>
        <v>0</v>
      </c>
      <c r="AV256" s="17">
        <f t="shared" si="189"/>
        <v>0</v>
      </c>
      <c r="AW256" s="18">
        <v>0</v>
      </c>
      <c r="AX256" s="18">
        <f t="shared" si="190"/>
        <v>0</v>
      </c>
      <c r="AY256" s="18">
        <v>0</v>
      </c>
      <c r="AZ256" s="18">
        <f t="shared" si="191"/>
        <v>0</v>
      </c>
      <c r="BA256" s="18">
        <v>0</v>
      </c>
      <c r="BB256" s="18">
        <f t="shared" si="192"/>
        <v>0</v>
      </c>
      <c r="BC256" s="18">
        <v>1</v>
      </c>
      <c r="BD256" s="18">
        <f t="shared" si="193"/>
        <v>0</v>
      </c>
      <c r="BE256" s="18">
        <v>6</v>
      </c>
      <c r="BF256" s="18">
        <f t="shared" si="194"/>
        <v>0</v>
      </c>
      <c r="BG256" s="18">
        <v>0</v>
      </c>
      <c r="BH256" s="18">
        <f t="shared" si="195"/>
        <v>0</v>
      </c>
      <c r="BI256" s="18">
        <v>0</v>
      </c>
      <c r="BJ256" s="18">
        <f t="shared" si="196"/>
        <v>0</v>
      </c>
      <c r="BK256" s="18">
        <v>0</v>
      </c>
      <c r="BL256" s="18">
        <f t="shared" si="197"/>
        <v>0</v>
      </c>
      <c r="BM256" s="18">
        <v>0</v>
      </c>
      <c r="BN256" s="18">
        <f t="shared" si="198"/>
        <v>0</v>
      </c>
      <c r="BO256" s="18">
        <v>0</v>
      </c>
      <c r="BP256" s="18">
        <f t="shared" si="199"/>
        <v>0</v>
      </c>
      <c r="BQ256" s="18">
        <v>1</v>
      </c>
      <c r="BR256" s="18">
        <f t="shared" si="200"/>
        <v>0</v>
      </c>
      <c r="BS256" s="18">
        <v>3</v>
      </c>
      <c r="BT256" s="18">
        <f t="shared" si="201"/>
        <v>0</v>
      </c>
      <c r="BU256" s="18">
        <v>0</v>
      </c>
      <c r="BV256" s="18">
        <f t="shared" si="202"/>
        <v>0</v>
      </c>
      <c r="BW256" s="18">
        <v>2</v>
      </c>
      <c r="BX256" s="18">
        <f t="shared" si="203"/>
        <v>0</v>
      </c>
      <c r="BY256" s="18">
        <v>9</v>
      </c>
      <c r="BZ256" s="18">
        <f t="shared" si="204"/>
        <v>0</v>
      </c>
      <c r="CA256" s="18">
        <v>1</v>
      </c>
      <c r="CB256" s="18">
        <f t="shared" si="205"/>
        <v>0</v>
      </c>
      <c r="CC256" s="18">
        <v>0</v>
      </c>
      <c r="CD256" s="18">
        <f t="shared" si="206"/>
        <v>0</v>
      </c>
      <c r="CE256" s="17">
        <f t="shared" si="207"/>
        <v>23</v>
      </c>
      <c r="CF256" s="17">
        <f t="shared" si="207"/>
        <v>0</v>
      </c>
      <c r="CG256" s="17">
        <f t="shared" si="208"/>
        <v>23</v>
      </c>
      <c r="CH256" s="28">
        <f t="shared" si="208"/>
        <v>0</v>
      </c>
    </row>
    <row r="257" spans="1:86" x14ac:dyDescent="0.2">
      <c r="A257" s="66"/>
      <c r="B257" s="66"/>
      <c r="C257" s="67"/>
      <c r="D257" s="67"/>
      <c r="E257" s="19" t="s">
        <v>141</v>
      </c>
      <c r="F257" s="32">
        <f>ROUND(F254*1.35,0)</f>
        <v>73271</v>
      </c>
      <c r="G257" s="32">
        <f>ROUND(G254*1.35,0)</f>
        <v>86939</v>
      </c>
      <c r="H257" s="32">
        <f>ROUND(H254*1.35,0)</f>
        <v>115918</v>
      </c>
      <c r="I257" s="16">
        <v>0</v>
      </c>
      <c r="J257" s="17">
        <f t="shared" si="170"/>
        <v>0</v>
      </c>
      <c r="K257" s="16">
        <v>0</v>
      </c>
      <c r="L257" s="17">
        <f t="shared" si="171"/>
        <v>0</v>
      </c>
      <c r="M257" s="16">
        <v>0</v>
      </c>
      <c r="N257" s="17">
        <f t="shared" si="172"/>
        <v>0</v>
      </c>
      <c r="O257" s="16">
        <v>0</v>
      </c>
      <c r="P257" s="17">
        <f t="shared" si="173"/>
        <v>0</v>
      </c>
      <c r="Q257" s="16">
        <v>0</v>
      </c>
      <c r="R257" s="17">
        <f t="shared" si="174"/>
        <v>0</v>
      </c>
      <c r="S257" s="16">
        <v>0</v>
      </c>
      <c r="T257" s="17">
        <f t="shared" si="175"/>
        <v>0</v>
      </c>
      <c r="U257" s="16">
        <f t="shared" si="176"/>
        <v>0</v>
      </c>
      <c r="V257" s="17">
        <f t="shared" si="176"/>
        <v>0</v>
      </c>
      <c r="W257" s="16">
        <v>0</v>
      </c>
      <c r="X257" s="17">
        <f t="shared" si="177"/>
        <v>0</v>
      </c>
      <c r="Y257" s="17">
        <v>0</v>
      </c>
      <c r="Z257" s="17">
        <f t="shared" si="178"/>
        <v>0</v>
      </c>
      <c r="AA257" s="17">
        <v>0</v>
      </c>
      <c r="AB257" s="17">
        <f t="shared" si="179"/>
        <v>0</v>
      </c>
      <c r="AC257" s="17">
        <v>0</v>
      </c>
      <c r="AD257" s="17">
        <f t="shared" si="180"/>
        <v>0</v>
      </c>
      <c r="AE257" s="17">
        <v>0</v>
      </c>
      <c r="AF257" s="17">
        <f t="shared" si="181"/>
        <v>0</v>
      </c>
      <c r="AG257" s="17">
        <v>0</v>
      </c>
      <c r="AH257" s="17">
        <f t="shared" si="182"/>
        <v>0</v>
      </c>
      <c r="AI257" s="17">
        <v>0</v>
      </c>
      <c r="AJ257" s="17">
        <f t="shared" si="183"/>
        <v>0</v>
      </c>
      <c r="AK257" s="17">
        <v>0</v>
      </c>
      <c r="AL257" s="17">
        <f t="shared" si="184"/>
        <v>0</v>
      </c>
      <c r="AM257" s="17">
        <v>0</v>
      </c>
      <c r="AN257" s="17">
        <f t="shared" si="185"/>
        <v>0</v>
      </c>
      <c r="AO257" s="17">
        <v>0</v>
      </c>
      <c r="AP257" s="17">
        <f t="shared" si="186"/>
        <v>0</v>
      </c>
      <c r="AQ257" s="17">
        <v>0</v>
      </c>
      <c r="AR257" s="17">
        <f t="shared" si="187"/>
        <v>0</v>
      </c>
      <c r="AS257" s="17">
        <v>0</v>
      </c>
      <c r="AT257" s="17">
        <f t="shared" si="188"/>
        <v>0</v>
      </c>
      <c r="AU257" s="17">
        <f t="shared" si="189"/>
        <v>0</v>
      </c>
      <c r="AV257" s="17">
        <f t="shared" si="189"/>
        <v>0</v>
      </c>
      <c r="AW257" s="18">
        <v>0</v>
      </c>
      <c r="AX257" s="18">
        <f t="shared" si="190"/>
        <v>0</v>
      </c>
      <c r="AY257" s="18">
        <v>0</v>
      </c>
      <c r="AZ257" s="18">
        <f t="shared" si="191"/>
        <v>0</v>
      </c>
      <c r="BA257" s="18">
        <v>0</v>
      </c>
      <c r="BB257" s="18">
        <f t="shared" si="192"/>
        <v>0</v>
      </c>
      <c r="BC257" s="18">
        <v>19</v>
      </c>
      <c r="BD257" s="18">
        <f t="shared" si="193"/>
        <v>2202442</v>
      </c>
      <c r="BE257" s="18">
        <v>51</v>
      </c>
      <c r="BF257" s="18">
        <f t="shared" si="194"/>
        <v>5911818</v>
      </c>
      <c r="BG257" s="18">
        <v>0</v>
      </c>
      <c r="BH257" s="18">
        <f t="shared" si="195"/>
        <v>0</v>
      </c>
      <c r="BI257" s="18">
        <v>0</v>
      </c>
      <c r="BJ257" s="18">
        <f t="shared" si="196"/>
        <v>0</v>
      </c>
      <c r="BK257" s="18">
        <v>0</v>
      </c>
      <c r="BL257" s="18">
        <f t="shared" si="197"/>
        <v>0</v>
      </c>
      <c r="BM257" s="18">
        <v>0</v>
      </c>
      <c r="BN257" s="18">
        <f t="shared" si="198"/>
        <v>0</v>
      </c>
      <c r="BO257" s="18">
        <v>0</v>
      </c>
      <c r="BP257" s="18">
        <f t="shared" si="199"/>
        <v>0</v>
      </c>
      <c r="BQ257" s="18">
        <v>9</v>
      </c>
      <c r="BR257" s="18">
        <f t="shared" si="200"/>
        <v>1043262</v>
      </c>
      <c r="BS257" s="18">
        <v>42</v>
      </c>
      <c r="BT257" s="18">
        <f t="shared" si="201"/>
        <v>4868556</v>
      </c>
      <c r="BU257" s="18">
        <v>0</v>
      </c>
      <c r="BV257" s="18">
        <f t="shared" si="202"/>
        <v>0</v>
      </c>
      <c r="BW257" s="18">
        <v>23</v>
      </c>
      <c r="BX257" s="18">
        <f t="shared" si="203"/>
        <v>2666114</v>
      </c>
      <c r="BY257" s="18">
        <v>130</v>
      </c>
      <c r="BZ257" s="18">
        <f t="shared" si="204"/>
        <v>15069340</v>
      </c>
      <c r="CA257" s="18">
        <v>8</v>
      </c>
      <c r="CB257" s="18">
        <f t="shared" si="205"/>
        <v>927344</v>
      </c>
      <c r="CC257" s="18">
        <v>0</v>
      </c>
      <c r="CD257" s="18">
        <f t="shared" si="206"/>
        <v>0</v>
      </c>
      <c r="CE257" s="17">
        <f t="shared" si="207"/>
        <v>282</v>
      </c>
      <c r="CF257" s="17">
        <f t="shared" si="207"/>
        <v>32688876</v>
      </c>
      <c r="CG257" s="17">
        <f t="shared" si="208"/>
        <v>282</v>
      </c>
      <c r="CH257" s="28">
        <f t="shared" si="208"/>
        <v>32688876</v>
      </c>
    </row>
    <row r="258" spans="1:86" x14ac:dyDescent="0.2">
      <c r="A258" s="66"/>
      <c r="B258" s="66"/>
      <c r="C258" s="67" t="s">
        <v>142</v>
      </c>
      <c r="D258" s="67"/>
      <c r="E258" s="19" t="s">
        <v>141</v>
      </c>
      <c r="F258" s="32">
        <f>ROUND(F257*1.15,0)</f>
        <v>84262</v>
      </c>
      <c r="G258" s="32">
        <f>ROUND(G257*1.15,0)</f>
        <v>99980</v>
      </c>
      <c r="H258" s="32">
        <f>ROUND(H257*1.15,0)</f>
        <v>133306</v>
      </c>
      <c r="I258" s="16">
        <v>0</v>
      </c>
      <c r="J258" s="17">
        <f t="shared" si="170"/>
        <v>0</v>
      </c>
      <c r="K258" s="16">
        <v>0</v>
      </c>
      <c r="L258" s="17">
        <f t="shared" si="171"/>
        <v>0</v>
      </c>
      <c r="M258" s="16">
        <v>0</v>
      </c>
      <c r="N258" s="17">
        <f t="shared" si="172"/>
        <v>0</v>
      </c>
      <c r="O258" s="16">
        <v>0</v>
      </c>
      <c r="P258" s="17">
        <f t="shared" si="173"/>
        <v>0</v>
      </c>
      <c r="Q258" s="16">
        <v>0</v>
      </c>
      <c r="R258" s="17">
        <f t="shared" si="174"/>
        <v>0</v>
      </c>
      <c r="S258" s="16">
        <v>0</v>
      </c>
      <c r="T258" s="17">
        <f t="shared" si="175"/>
        <v>0</v>
      </c>
      <c r="U258" s="16">
        <f t="shared" si="176"/>
        <v>0</v>
      </c>
      <c r="V258" s="17">
        <f t="shared" si="176"/>
        <v>0</v>
      </c>
      <c r="W258" s="16">
        <v>0</v>
      </c>
      <c r="X258" s="17">
        <f t="shared" si="177"/>
        <v>0</v>
      </c>
      <c r="Y258" s="17">
        <v>0</v>
      </c>
      <c r="Z258" s="17">
        <f t="shared" si="178"/>
        <v>0</v>
      </c>
      <c r="AA258" s="17">
        <v>0</v>
      </c>
      <c r="AB258" s="17">
        <f t="shared" si="179"/>
        <v>0</v>
      </c>
      <c r="AC258" s="17">
        <v>0</v>
      </c>
      <c r="AD258" s="17">
        <f t="shared" si="180"/>
        <v>0</v>
      </c>
      <c r="AE258" s="17">
        <v>0</v>
      </c>
      <c r="AF258" s="17">
        <f t="shared" si="181"/>
        <v>0</v>
      </c>
      <c r="AG258" s="17">
        <v>0</v>
      </c>
      <c r="AH258" s="17">
        <f t="shared" si="182"/>
        <v>0</v>
      </c>
      <c r="AI258" s="17">
        <v>0</v>
      </c>
      <c r="AJ258" s="17">
        <f t="shared" si="183"/>
        <v>0</v>
      </c>
      <c r="AK258" s="17">
        <v>0</v>
      </c>
      <c r="AL258" s="17">
        <f t="shared" si="184"/>
        <v>0</v>
      </c>
      <c r="AM258" s="17">
        <v>0</v>
      </c>
      <c r="AN258" s="17">
        <f t="shared" si="185"/>
        <v>0</v>
      </c>
      <c r="AO258" s="17">
        <v>0</v>
      </c>
      <c r="AP258" s="17">
        <f t="shared" si="186"/>
        <v>0</v>
      </c>
      <c r="AQ258" s="17">
        <v>0</v>
      </c>
      <c r="AR258" s="17">
        <f t="shared" si="187"/>
        <v>0</v>
      </c>
      <c r="AS258" s="17">
        <v>0</v>
      </c>
      <c r="AT258" s="17">
        <f t="shared" si="188"/>
        <v>0</v>
      </c>
      <c r="AU258" s="17">
        <f t="shared" si="189"/>
        <v>0</v>
      </c>
      <c r="AV258" s="17">
        <f t="shared" si="189"/>
        <v>0</v>
      </c>
      <c r="AW258" s="18">
        <v>0</v>
      </c>
      <c r="AX258" s="18">
        <f t="shared" si="190"/>
        <v>0</v>
      </c>
      <c r="AY258" s="18">
        <v>0</v>
      </c>
      <c r="AZ258" s="18">
        <f t="shared" si="191"/>
        <v>0</v>
      </c>
      <c r="BA258" s="18">
        <v>0</v>
      </c>
      <c r="BB258" s="18">
        <f t="shared" si="192"/>
        <v>0</v>
      </c>
      <c r="BC258" s="18">
        <v>0</v>
      </c>
      <c r="BD258" s="18">
        <f t="shared" si="193"/>
        <v>0</v>
      </c>
      <c r="BE258" s="18">
        <v>0</v>
      </c>
      <c r="BF258" s="18">
        <f t="shared" si="194"/>
        <v>0</v>
      </c>
      <c r="BG258" s="18">
        <v>0</v>
      </c>
      <c r="BH258" s="18">
        <f t="shared" si="195"/>
        <v>0</v>
      </c>
      <c r="BI258" s="18">
        <v>0</v>
      </c>
      <c r="BJ258" s="18">
        <f t="shared" si="196"/>
        <v>0</v>
      </c>
      <c r="BK258" s="18">
        <v>0</v>
      </c>
      <c r="BL258" s="18">
        <f t="shared" si="197"/>
        <v>0</v>
      </c>
      <c r="BM258" s="18">
        <v>0</v>
      </c>
      <c r="BN258" s="18">
        <f t="shared" si="198"/>
        <v>0</v>
      </c>
      <c r="BO258" s="18">
        <v>0</v>
      </c>
      <c r="BP258" s="18">
        <f t="shared" si="199"/>
        <v>0</v>
      </c>
      <c r="BQ258" s="18">
        <v>1</v>
      </c>
      <c r="BR258" s="18">
        <f t="shared" si="200"/>
        <v>133306</v>
      </c>
      <c r="BS258" s="18">
        <v>0</v>
      </c>
      <c r="BT258" s="18">
        <f t="shared" si="201"/>
        <v>0</v>
      </c>
      <c r="BU258" s="18">
        <v>0</v>
      </c>
      <c r="BV258" s="18">
        <f t="shared" si="202"/>
        <v>0</v>
      </c>
      <c r="BW258" s="18">
        <v>0</v>
      </c>
      <c r="BX258" s="18">
        <f t="shared" si="203"/>
        <v>0</v>
      </c>
      <c r="BY258" s="18">
        <v>1</v>
      </c>
      <c r="BZ258" s="18">
        <f t="shared" si="204"/>
        <v>133306</v>
      </c>
      <c r="CA258" s="18">
        <v>0</v>
      </c>
      <c r="CB258" s="18">
        <f t="shared" si="205"/>
        <v>0</v>
      </c>
      <c r="CC258" s="18">
        <v>0</v>
      </c>
      <c r="CD258" s="18">
        <f t="shared" si="206"/>
        <v>0</v>
      </c>
      <c r="CE258" s="17">
        <f t="shared" si="207"/>
        <v>2</v>
      </c>
      <c r="CF258" s="17">
        <f t="shared" si="207"/>
        <v>266612</v>
      </c>
      <c r="CG258" s="17">
        <f t="shared" si="208"/>
        <v>2</v>
      </c>
      <c r="CH258" s="28">
        <f t="shared" si="208"/>
        <v>266612</v>
      </c>
    </row>
    <row r="259" spans="1:86" x14ac:dyDescent="0.2">
      <c r="A259" s="66"/>
      <c r="B259" s="66"/>
      <c r="C259" s="67" t="s">
        <v>144</v>
      </c>
      <c r="D259" s="67"/>
      <c r="E259" s="19" t="s">
        <v>140</v>
      </c>
      <c r="F259" s="32"/>
      <c r="G259" s="32"/>
      <c r="H259" s="32"/>
      <c r="I259" s="16">
        <v>0</v>
      </c>
      <c r="J259" s="17">
        <f t="shared" si="170"/>
        <v>0</v>
      </c>
      <c r="K259" s="16">
        <v>0</v>
      </c>
      <c r="L259" s="17">
        <f t="shared" si="171"/>
        <v>0</v>
      </c>
      <c r="M259" s="16">
        <v>0</v>
      </c>
      <c r="N259" s="17">
        <f t="shared" si="172"/>
        <v>0</v>
      </c>
      <c r="O259" s="16">
        <v>0</v>
      </c>
      <c r="P259" s="17">
        <f t="shared" si="173"/>
        <v>0</v>
      </c>
      <c r="Q259" s="16">
        <v>0</v>
      </c>
      <c r="R259" s="17">
        <f t="shared" si="174"/>
        <v>0</v>
      </c>
      <c r="S259" s="16">
        <v>0</v>
      </c>
      <c r="T259" s="17">
        <f t="shared" si="175"/>
        <v>0</v>
      </c>
      <c r="U259" s="16">
        <f t="shared" si="176"/>
        <v>0</v>
      </c>
      <c r="V259" s="17">
        <f t="shared" si="176"/>
        <v>0</v>
      </c>
      <c r="W259" s="16">
        <v>0</v>
      </c>
      <c r="X259" s="17">
        <f t="shared" si="177"/>
        <v>0</v>
      </c>
      <c r="Y259" s="17">
        <v>0</v>
      </c>
      <c r="Z259" s="17">
        <f t="shared" si="178"/>
        <v>0</v>
      </c>
      <c r="AA259" s="17">
        <v>0</v>
      </c>
      <c r="AB259" s="17">
        <f t="shared" si="179"/>
        <v>0</v>
      </c>
      <c r="AC259" s="17">
        <v>0</v>
      </c>
      <c r="AD259" s="17">
        <f t="shared" si="180"/>
        <v>0</v>
      </c>
      <c r="AE259" s="17">
        <v>0</v>
      </c>
      <c r="AF259" s="17">
        <f t="shared" si="181"/>
        <v>0</v>
      </c>
      <c r="AG259" s="17">
        <v>0</v>
      </c>
      <c r="AH259" s="17">
        <f t="shared" si="182"/>
        <v>0</v>
      </c>
      <c r="AI259" s="17">
        <v>0</v>
      </c>
      <c r="AJ259" s="17">
        <f t="shared" si="183"/>
        <v>0</v>
      </c>
      <c r="AK259" s="17">
        <v>0</v>
      </c>
      <c r="AL259" s="17">
        <f t="shared" si="184"/>
        <v>0</v>
      </c>
      <c r="AM259" s="17">
        <v>0</v>
      </c>
      <c r="AN259" s="17">
        <f t="shared" si="185"/>
        <v>0</v>
      </c>
      <c r="AO259" s="17">
        <v>0</v>
      </c>
      <c r="AP259" s="17">
        <f t="shared" si="186"/>
        <v>0</v>
      </c>
      <c r="AQ259" s="17">
        <v>0</v>
      </c>
      <c r="AR259" s="17">
        <f t="shared" si="187"/>
        <v>0</v>
      </c>
      <c r="AS259" s="17">
        <v>0</v>
      </c>
      <c r="AT259" s="17">
        <f t="shared" si="188"/>
        <v>0</v>
      </c>
      <c r="AU259" s="17">
        <f t="shared" si="189"/>
        <v>0</v>
      </c>
      <c r="AV259" s="17">
        <f t="shared" si="189"/>
        <v>0</v>
      </c>
      <c r="AW259" s="18">
        <v>0</v>
      </c>
      <c r="AX259" s="18">
        <f t="shared" si="190"/>
        <v>0</v>
      </c>
      <c r="AY259" s="18">
        <v>0</v>
      </c>
      <c r="AZ259" s="18">
        <f t="shared" si="191"/>
        <v>0</v>
      </c>
      <c r="BA259" s="18">
        <v>0</v>
      </c>
      <c r="BB259" s="18">
        <f t="shared" si="192"/>
        <v>0</v>
      </c>
      <c r="BC259" s="18">
        <v>0</v>
      </c>
      <c r="BD259" s="18">
        <f t="shared" si="193"/>
        <v>0</v>
      </c>
      <c r="BE259" s="18">
        <v>0</v>
      </c>
      <c r="BF259" s="18">
        <f t="shared" si="194"/>
        <v>0</v>
      </c>
      <c r="BG259" s="18">
        <v>0</v>
      </c>
      <c r="BH259" s="18">
        <f t="shared" si="195"/>
        <v>0</v>
      </c>
      <c r="BI259" s="18">
        <v>0</v>
      </c>
      <c r="BJ259" s="18">
        <f t="shared" si="196"/>
        <v>0</v>
      </c>
      <c r="BK259" s="18">
        <v>0</v>
      </c>
      <c r="BL259" s="18">
        <f t="shared" si="197"/>
        <v>0</v>
      </c>
      <c r="BM259" s="18">
        <v>0</v>
      </c>
      <c r="BN259" s="18">
        <f t="shared" si="198"/>
        <v>0</v>
      </c>
      <c r="BO259" s="18">
        <v>0</v>
      </c>
      <c r="BP259" s="18">
        <f t="shared" si="199"/>
        <v>0</v>
      </c>
      <c r="BQ259" s="18">
        <v>0</v>
      </c>
      <c r="BR259" s="18">
        <f t="shared" si="200"/>
        <v>0</v>
      </c>
      <c r="BS259" s="18">
        <v>0</v>
      </c>
      <c r="BT259" s="18">
        <f t="shared" si="201"/>
        <v>0</v>
      </c>
      <c r="BU259" s="18">
        <v>0</v>
      </c>
      <c r="BV259" s="18">
        <f t="shared" si="202"/>
        <v>0</v>
      </c>
      <c r="BW259" s="18">
        <v>0</v>
      </c>
      <c r="BX259" s="18">
        <f t="shared" si="203"/>
        <v>0</v>
      </c>
      <c r="BY259" s="18">
        <v>0</v>
      </c>
      <c r="BZ259" s="18">
        <f t="shared" si="204"/>
        <v>0</v>
      </c>
      <c r="CA259" s="18">
        <v>0</v>
      </c>
      <c r="CB259" s="18">
        <f t="shared" si="205"/>
        <v>0</v>
      </c>
      <c r="CC259" s="18">
        <v>0</v>
      </c>
      <c r="CD259" s="18">
        <f t="shared" si="206"/>
        <v>0</v>
      </c>
      <c r="CE259" s="17">
        <f t="shared" si="207"/>
        <v>0</v>
      </c>
      <c r="CF259" s="17">
        <f t="shared" si="207"/>
        <v>0</v>
      </c>
      <c r="CG259" s="17">
        <f t="shared" si="208"/>
        <v>0</v>
      </c>
      <c r="CH259" s="28">
        <f t="shared" si="208"/>
        <v>0</v>
      </c>
    </row>
    <row r="260" spans="1:86" x14ac:dyDescent="0.2">
      <c r="A260" s="66"/>
      <c r="B260" s="66"/>
      <c r="C260" s="67"/>
      <c r="D260" s="67"/>
      <c r="E260" s="19" t="s">
        <v>141</v>
      </c>
      <c r="F260" s="32">
        <f>ROUND(F254*1.4,0)</f>
        <v>75985</v>
      </c>
      <c r="G260" s="32">
        <f>ROUND(G254*1.4,0)</f>
        <v>90159</v>
      </c>
      <c r="H260" s="32">
        <f>ROUND(H254*1.4,0)</f>
        <v>120211</v>
      </c>
      <c r="I260" s="16">
        <v>0</v>
      </c>
      <c r="J260" s="17">
        <f t="shared" si="170"/>
        <v>0</v>
      </c>
      <c r="K260" s="16">
        <v>0</v>
      </c>
      <c r="L260" s="17">
        <f t="shared" si="171"/>
        <v>0</v>
      </c>
      <c r="M260" s="16">
        <v>0</v>
      </c>
      <c r="N260" s="17">
        <f t="shared" si="172"/>
        <v>0</v>
      </c>
      <c r="O260" s="16">
        <v>0</v>
      </c>
      <c r="P260" s="17">
        <f t="shared" si="173"/>
        <v>0</v>
      </c>
      <c r="Q260" s="16">
        <v>0</v>
      </c>
      <c r="R260" s="17">
        <f t="shared" si="174"/>
        <v>0</v>
      </c>
      <c r="S260" s="16">
        <v>0</v>
      </c>
      <c r="T260" s="17">
        <f t="shared" si="175"/>
        <v>0</v>
      </c>
      <c r="U260" s="16">
        <f t="shared" si="176"/>
        <v>0</v>
      </c>
      <c r="V260" s="17">
        <f t="shared" si="176"/>
        <v>0</v>
      </c>
      <c r="W260" s="16">
        <v>0</v>
      </c>
      <c r="X260" s="17">
        <f t="shared" si="177"/>
        <v>0</v>
      </c>
      <c r="Y260" s="17">
        <v>0</v>
      </c>
      <c r="Z260" s="17">
        <f t="shared" si="178"/>
        <v>0</v>
      </c>
      <c r="AA260" s="17">
        <v>0</v>
      </c>
      <c r="AB260" s="17">
        <f t="shared" si="179"/>
        <v>0</v>
      </c>
      <c r="AC260" s="17">
        <v>0</v>
      </c>
      <c r="AD260" s="17">
        <f t="shared" si="180"/>
        <v>0</v>
      </c>
      <c r="AE260" s="17">
        <v>0</v>
      </c>
      <c r="AF260" s="17">
        <f t="shared" si="181"/>
        <v>0</v>
      </c>
      <c r="AG260" s="17">
        <v>0</v>
      </c>
      <c r="AH260" s="17">
        <f t="shared" si="182"/>
        <v>0</v>
      </c>
      <c r="AI260" s="17">
        <v>0</v>
      </c>
      <c r="AJ260" s="17">
        <f t="shared" si="183"/>
        <v>0</v>
      </c>
      <c r="AK260" s="17">
        <v>0</v>
      </c>
      <c r="AL260" s="17">
        <f t="shared" si="184"/>
        <v>0</v>
      </c>
      <c r="AM260" s="17">
        <v>0</v>
      </c>
      <c r="AN260" s="17">
        <f t="shared" si="185"/>
        <v>0</v>
      </c>
      <c r="AO260" s="17">
        <v>0</v>
      </c>
      <c r="AP260" s="17">
        <f t="shared" si="186"/>
        <v>0</v>
      </c>
      <c r="AQ260" s="17">
        <v>0</v>
      </c>
      <c r="AR260" s="17">
        <f t="shared" si="187"/>
        <v>0</v>
      </c>
      <c r="AS260" s="17">
        <v>0</v>
      </c>
      <c r="AT260" s="17">
        <f t="shared" si="188"/>
        <v>0</v>
      </c>
      <c r="AU260" s="17">
        <f t="shared" si="189"/>
        <v>0</v>
      </c>
      <c r="AV260" s="17">
        <f t="shared" si="189"/>
        <v>0</v>
      </c>
      <c r="AW260" s="18">
        <v>0</v>
      </c>
      <c r="AX260" s="18">
        <f t="shared" si="190"/>
        <v>0</v>
      </c>
      <c r="AY260" s="18">
        <v>0</v>
      </c>
      <c r="AZ260" s="18">
        <f t="shared" si="191"/>
        <v>0</v>
      </c>
      <c r="BA260" s="18">
        <v>0</v>
      </c>
      <c r="BB260" s="18">
        <f t="shared" si="192"/>
        <v>0</v>
      </c>
      <c r="BC260" s="18">
        <v>0</v>
      </c>
      <c r="BD260" s="18">
        <f t="shared" si="193"/>
        <v>0</v>
      </c>
      <c r="BE260" s="18">
        <v>0</v>
      </c>
      <c r="BF260" s="18">
        <f t="shared" si="194"/>
        <v>0</v>
      </c>
      <c r="BG260" s="18">
        <v>0</v>
      </c>
      <c r="BH260" s="18">
        <f t="shared" si="195"/>
        <v>0</v>
      </c>
      <c r="BI260" s="18">
        <v>0</v>
      </c>
      <c r="BJ260" s="18">
        <f t="shared" si="196"/>
        <v>0</v>
      </c>
      <c r="BK260" s="18">
        <v>0</v>
      </c>
      <c r="BL260" s="18">
        <f t="shared" si="197"/>
        <v>0</v>
      </c>
      <c r="BM260" s="18">
        <v>0</v>
      </c>
      <c r="BN260" s="18">
        <f t="shared" si="198"/>
        <v>0</v>
      </c>
      <c r="BO260" s="18">
        <v>0</v>
      </c>
      <c r="BP260" s="18">
        <f t="shared" si="199"/>
        <v>0</v>
      </c>
      <c r="BQ260" s="18">
        <v>0</v>
      </c>
      <c r="BR260" s="18">
        <f t="shared" si="200"/>
        <v>0</v>
      </c>
      <c r="BS260" s="18">
        <v>0</v>
      </c>
      <c r="BT260" s="18">
        <f t="shared" si="201"/>
        <v>0</v>
      </c>
      <c r="BU260" s="18">
        <v>0</v>
      </c>
      <c r="BV260" s="18">
        <f t="shared" si="202"/>
        <v>0</v>
      </c>
      <c r="BW260" s="18">
        <v>0</v>
      </c>
      <c r="BX260" s="18">
        <f t="shared" si="203"/>
        <v>0</v>
      </c>
      <c r="BY260" s="18">
        <v>0</v>
      </c>
      <c r="BZ260" s="18">
        <f t="shared" si="204"/>
        <v>0</v>
      </c>
      <c r="CA260" s="18">
        <v>0</v>
      </c>
      <c r="CB260" s="18">
        <f t="shared" si="205"/>
        <v>0</v>
      </c>
      <c r="CC260" s="18">
        <v>0</v>
      </c>
      <c r="CD260" s="18">
        <f t="shared" si="206"/>
        <v>0</v>
      </c>
      <c r="CE260" s="17">
        <f t="shared" si="207"/>
        <v>0</v>
      </c>
      <c r="CF260" s="17">
        <f t="shared" si="207"/>
        <v>0</v>
      </c>
      <c r="CG260" s="17">
        <f t="shared" si="208"/>
        <v>0</v>
      </c>
      <c r="CH260" s="28">
        <f t="shared" si="208"/>
        <v>0</v>
      </c>
    </row>
    <row r="261" spans="1:86" x14ac:dyDescent="0.2">
      <c r="A261" s="66"/>
      <c r="B261" s="66"/>
      <c r="C261" s="67" t="s">
        <v>142</v>
      </c>
      <c r="D261" s="67"/>
      <c r="E261" s="19" t="s">
        <v>141</v>
      </c>
      <c r="F261" s="32">
        <f>ROUND(F260*1.15,0)</f>
        <v>87383</v>
      </c>
      <c r="G261" s="32">
        <f>ROUND(G260*1.15,0)</f>
        <v>103683</v>
      </c>
      <c r="H261" s="32">
        <f>ROUND(H260*1.15,0)</f>
        <v>138243</v>
      </c>
      <c r="I261" s="16">
        <v>0</v>
      </c>
      <c r="J261" s="17">
        <f t="shared" si="170"/>
        <v>0</v>
      </c>
      <c r="K261" s="16">
        <v>0</v>
      </c>
      <c r="L261" s="17">
        <f t="shared" si="171"/>
        <v>0</v>
      </c>
      <c r="M261" s="16">
        <v>0</v>
      </c>
      <c r="N261" s="17">
        <f t="shared" si="172"/>
        <v>0</v>
      </c>
      <c r="O261" s="16">
        <v>0</v>
      </c>
      <c r="P261" s="17">
        <f t="shared" si="173"/>
        <v>0</v>
      </c>
      <c r="Q261" s="16">
        <v>0</v>
      </c>
      <c r="R261" s="17">
        <f t="shared" si="174"/>
        <v>0</v>
      </c>
      <c r="S261" s="16">
        <v>0</v>
      </c>
      <c r="T261" s="17">
        <f t="shared" si="175"/>
        <v>0</v>
      </c>
      <c r="U261" s="16">
        <f t="shared" si="176"/>
        <v>0</v>
      </c>
      <c r="V261" s="17">
        <f t="shared" si="176"/>
        <v>0</v>
      </c>
      <c r="W261" s="16">
        <v>0</v>
      </c>
      <c r="X261" s="17">
        <f t="shared" si="177"/>
        <v>0</v>
      </c>
      <c r="Y261" s="17">
        <v>0</v>
      </c>
      <c r="Z261" s="17">
        <f t="shared" si="178"/>
        <v>0</v>
      </c>
      <c r="AA261" s="17">
        <v>0</v>
      </c>
      <c r="AB261" s="17">
        <f t="shared" si="179"/>
        <v>0</v>
      </c>
      <c r="AC261" s="17">
        <v>0</v>
      </c>
      <c r="AD261" s="17">
        <f t="shared" si="180"/>
        <v>0</v>
      </c>
      <c r="AE261" s="17">
        <v>0</v>
      </c>
      <c r="AF261" s="17">
        <f t="shared" si="181"/>
        <v>0</v>
      </c>
      <c r="AG261" s="17">
        <v>0</v>
      </c>
      <c r="AH261" s="17">
        <f t="shared" si="182"/>
        <v>0</v>
      </c>
      <c r="AI261" s="17">
        <v>0</v>
      </c>
      <c r="AJ261" s="17">
        <f t="shared" si="183"/>
        <v>0</v>
      </c>
      <c r="AK261" s="17">
        <v>0</v>
      </c>
      <c r="AL261" s="17">
        <f t="shared" si="184"/>
        <v>0</v>
      </c>
      <c r="AM261" s="17">
        <v>0</v>
      </c>
      <c r="AN261" s="17">
        <f t="shared" si="185"/>
        <v>0</v>
      </c>
      <c r="AO261" s="17">
        <v>0</v>
      </c>
      <c r="AP261" s="17">
        <f t="shared" si="186"/>
        <v>0</v>
      </c>
      <c r="AQ261" s="17">
        <v>0</v>
      </c>
      <c r="AR261" s="17">
        <f t="shared" si="187"/>
        <v>0</v>
      </c>
      <c r="AS261" s="17">
        <v>0</v>
      </c>
      <c r="AT261" s="17">
        <f t="shared" si="188"/>
        <v>0</v>
      </c>
      <c r="AU261" s="17">
        <f t="shared" si="189"/>
        <v>0</v>
      </c>
      <c r="AV261" s="17">
        <f t="shared" si="189"/>
        <v>0</v>
      </c>
      <c r="AW261" s="18">
        <v>0</v>
      </c>
      <c r="AX261" s="18">
        <f t="shared" si="190"/>
        <v>0</v>
      </c>
      <c r="AY261" s="18">
        <v>0</v>
      </c>
      <c r="AZ261" s="18">
        <f t="shared" si="191"/>
        <v>0</v>
      </c>
      <c r="BA261" s="18">
        <v>0</v>
      </c>
      <c r="BB261" s="18">
        <f t="shared" si="192"/>
        <v>0</v>
      </c>
      <c r="BC261" s="18">
        <v>0</v>
      </c>
      <c r="BD261" s="18">
        <f t="shared" si="193"/>
        <v>0</v>
      </c>
      <c r="BE261" s="18">
        <v>0</v>
      </c>
      <c r="BF261" s="18">
        <f t="shared" si="194"/>
        <v>0</v>
      </c>
      <c r="BG261" s="18">
        <v>0</v>
      </c>
      <c r="BH261" s="18">
        <f t="shared" si="195"/>
        <v>0</v>
      </c>
      <c r="BI261" s="18">
        <v>0</v>
      </c>
      <c r="BJ261" s="18">
        <f t="shared" si="196"/>
        <v>0</v>
      </c>
      <c r="BK261" s="18">
        <v>0</v>
      </c>
      <c r="BL261" s="18">
        <f t="shared" si="197"/>
        <v>0</v>
      </c>
      <c r="BM261" s="18">
        <v>0</v>
      </c>
      <c r="BN261" s="18">
        <f t="shared" si="198"/>
        <v>0</v>
      </c>
      <c r="BO261" s="18">
        <v>0</v>
      </c>
      <c r="BP261" s="18">
        <f t="shared" si="199"/>
        <v>0</v>
      </c>
      <c r="BQ261" s="18">
        <v>0</v>
      </c>
      <c r="BR261" s="18">
        <f t="shared" si="200"/>
        <v>0</v>
      </c>
      <c r="BS261" s="18">
        <v>0</v>
      </c>
      <c r="BT261" s="18">
        <f t="shared" si="201"/>
        <v>0</v>
      </c>
      <c r="BU261" s="18">
        <v>0</v>
      </c>
      <c r="BV261" s="18">
        <f t="shared" si="202"/>
        <v>0</v>
      </c>
      <c r="BW261" s="18">
        <v>0</v>
      </c>
      <c r="BX261" s="18">
        <f t="shared" si="203"/>
        <v>0</v>
      </c>
      <c r="BY261" s="18">
        <v>0</v>
      </c>
      <c r="BZ261" s="18">
        <f t="shared" si="204"/>
        <v>0</v>
      </c>
      <c r="CA261" s="18">
        <v>0</v>
      </c>
      <c r="CB261" s="18">
        <f t="shared" si="205"/>
        <v>0</v>
      </c>
      <c r="CC261" s="18">
        <v>0</v>
      </c>
      <c r="CD261" s="18">
        <f t="shared" si="206"/>
        <v>0</v>
      </c>
      <c r="CE261" s="17">
        <f t="shared" si="207"/>
        <v>0</v>
      </c>
      <c r="CF261" s="17">
        <f t="shared" si="207"/>
        <v>0</v>
      </c>
      <c r="CG261" s="17">
        <f t="shared" si="208"/>
        <v>0</v>
      </c>
      <c r="CH261" s="28">
        <f t="shared" si="208"/>
        <v>0</v>
      </c>
    </row>
    <row r="262" spans="1:86" x14ac:dyDescent="0.2">
      <c r="A262" s="66"/>
      <c r="B262" s="66"/>
      <c r="C262" s="66" t="s">
        <v>145</v>
      </c>
      <c r="D262" s="68" t="s">
        <v>140</v>
      </c>
      <c r="E262" s="68"/>
      <c r="F262" s="32"/>
      <c r="G262" s="32"/>
      <c r="H262" s="32"/>
      <c r="I262" s="16">
        <v>0</v>
      </c>
      <c r="J262" s="17">
        <f t="shared" si="170"/>
        <v>0</v>
      </c>
      <c r="K262" s="16">
        <v>0</v>
      </c>
      <c r="L262" s="17">
        <f t="shared" si="171"/>
        <v>0</v>
      </c>
      <c r="M262" s="16">
        <v>0</v>
      </c>
      <c r="N262" s="17">
        <f t="shared" si="172"/>
        <v>0</v>
      </c>
      <c r="O262" s="16">
        <v>0</v>
      </c>
      <c r="P262" s="17">
        <f t="shared" si="173"/>
        <v>0</v>
      </c>
      <c r="Q262" s="16">
        <v>0</v>
      </c>
      <c r="R262" s="17">
        <f t="shared" si="174"/>
        <v>0</v>
      </c>
      <c r="S262" s="16">
        <v>0</v>
      </c>
      <c r="T262" s="17">
        <f t="shared" si="175"/>
        <v>0</v>
      </c>
      <c r="U262" s="16">
        <f t="shared" si="176"/>
        <v>0</v>
      </c>
      <c r="V262" s="17">
        <f t="shared" si="176"/>
        <v>0</v>
      </c>
      <c r="W262" s="16">
        <v>0</v>
      </c>
      <c r="X262" s="17">
        <f t="shared" si="177"/>
        <v>0</v>
      </c>
      <c r="Y262" s="17">
        <v>0</v>
      </c>
      <c r="Z262" s="17">
        <f t="shared" si="178"/>
        <v>0</v>
      </c>
      <c r="AA262" s="17">
        <v>0</v>
      </c>
      <c r="AB262" s="17">
        <f t="shared" si="179"/>
        <v>0</v>
      </c>
      <c r="AC262" s="17">
        <v>0</v>
      </c>
      <c r="AD262" s="17">
        <f t="shared" si="180"/>
        <v>0</v>
      </c>
      <c r="AE262" s="17">
        <v>0</v>
      </c>
      <c r="AF262" s="17">
        <f t="shared" si="181"/>
        <v>0</v>
      </c>
      <c r="AG262" s="17">
        <v>0</v>
      </c>
      <c r="AH262" s="17">
        <f t="shared" si="182"/>
        <v>0</v>
      </c>
      <c r="AI262" s="17">
        <v>0</v>
      </c>
      <c r="AJ262" s="17">
        <f t="shared" si="183"/>
        <v>0</v>
      </c>
      <c r="AK262" s="17">
        <v>0</v>
      </c>
      <c r="AL262" s="17">
        <f t="shared" si="184"/>
        <v>0</v>
      </c>
      <c r="AM262" s="17">
        <v>0</v>
      </c>
      <c r="AN262" s="17">
        <f t="shared" si="185"/>
        <v>0</v>
      </c>
      <c r="AO262" s="17">
        <v>0</v>
      </c>
      <c r="AP262" s="17">
        <f t="shared" si="186"/>
        <v>0</v>
      </c>
      <c r="AQ262" s="17">
        <v>0</v>
      </c>
      <c r="AR262" s="17">
        <f t="shared" si="187"/>
        <v>0</v>
      </c>
      <c r="AS262" s="17">
        <v>0</v>
      </c>
      <c r="AT262" s="17">
        <f t="shared" si="188"/>
        <v>0</v>
      </c>
      <c r="AU262" s="17">
        <f t="shared" si="189"/>
        <v>0</v>
      </c>
      <c r="AV262" s="17">
        <f t="shared" si="189"/>
        <v>0</v>
      </c>
      <c r="AW262" s="18">
        <v>0</v>
      </c>
      <c r="AX262" s="18">
        <f t="shared" si="190"/>
        <v>0</v>
      </c>
      <c r="AY262" s="18">
        <v>0</v>
      </c>
      <c r="AZ262" s="18">
        <f t="shared" si="191"/>
        <v>0</v>
      </c>
      <c r="BA262" s="18">
        <v>0</v>
      </c>
      <c r="BB262" s="18">
        <f t="shared" si="192"/>
        <v>0</v>
      </c>
      <c r="BC262" s="18">
        <v>0</v>
      </c>
      <c r="BD262" s="18">
        <f t="shared" si="193"/>
        <v>0</v>
      </c>
      <c r="BE262" s="18">
        <v>0</v>
      </c>
      <c r="BF262" s="18">
        <f t="shared" si="194"/>
        <v>0</v>
      </c>
      <c r="BG262" s="18">
        <v>0</v>
      </c>
      <c r="BH262" s="18">
        <f t="shared" si="195"/>
        <v>0</v>
      </c>
      <c r="BI262" s="18">
        <v>0</v>
      </c>
      <c r="BJ262" s="18">
        <f t="shared" si="196"/>
        <v>0</v>
      </c>
      <c r="BK262" s="18">
        <v>0</v>
      </c>
      <c r="BL262" s="18">
        <f t="shared" si="197"/>
        <v>0</v>
      </c>
      <c r="BM262" s="18">
        <v>0</v>
      </c>
      <c r="BN262" s="18">
        <f t="shared" si="198"/>
        <v>0</v>
      </c>
      <c r="BO262" s="18">
        <v>0</v>
      </c>
      <c r="BP262" s="18">
        <f t="shared" si="199"/>
        <v>0</v>
      </c>
      <c r="BQ262" s="18">
        <v>0</v>
      </c>
      <c r="BR262" s="18">
        <f t="shared" si="200"/>
        <v>0</v>
      </c>
      <c r="BS262" s="18">
        <v>0</v>
      </c>
      <c r="BT262" s="18">
        <f t="shared" si="201"/>
        <v>0</v>
      </c>
      <c r="BU262" s="18">
        <v>0</v>
      </c>
      <c r="BV262" s="18">
        <f t="shared" si="202"/>
        <v>0</v>
      </c>
      <c r="BW262" s="18">
        <v>0</v>
      </c>
      <c r="BX262" s="18">
        <f t="shared" si="203"/>
        <v>0</v>
      </c>
      <c r="BY262" s="18">
        <v>0</v>
      </c>
      <c r="BZ262" s="18">
        <f t="shared" si="204"/>
        <v>0</v>
      </c>
      <c r="CA262" s="18">
        <v>0</v>
      </c>
      <c r="CB262" s="18">
        <f t="shared" si="205"/>
        <v>0</v>
      </c>
      <c r="CC262" s="18">
        <v>0</v>
      </c>
      <c r="CD262" s="18">
        <f t="shared" si="206"/>
        <v>0</v>
      </c>
      <c r="CE262" s="17">
        <f t="shared" si="207"/>
        <v>0</v>
      </c>
      <c r="CF262" s="17">
        <f t="shared" si="207"/>
        <v>0</v>
      </c>
      <c r="CG262" s="17">
        <f t="shared" si="208"/>
        <v>0</v>
      </c>
      <c r="CH262" s="28">
        <f t="shared" si="208"/>
        <v>0</v>
      </c>
    </row>
    <row r="263" spans="1:86" ht="25.5" x14ac:dyDescent="0.2">
      <c r="A263" s="66"/>
      <c r="B263" s="66"/>
      <c r="C263" s="66"/>
      <c r="D263" s="20" t="s">
        <v>146</v>
      </c>
      <c r="E263" s="21" t="s">
        <v>141</v>
      </c>
      <c r="F263" s="32">
        <v>134600</v>
      </c>
      <c r="G263" s="32">
        <v>164729</v>
      </c>
      <c r="H263" s="32">
        <v>168798</v>
      </c>
      <c r="I263" s="16">
        <v>0</v>
      </c>
      <c r="J263" s="17">
        <f t="shared" si="170"/>
        <v>0</v>
      </c>
      <c r="K263" s="16">
        <v>0</v>
      </c>
      <c r="L263" s="17">
        <f t="shared" si="171"/>
        <v>0</v>
      </c>
      <c r="M263" s="16">
        <v>0</v>
      </c>
      <c r="N263" s="17">
        <f t="shared" si="172"/>
        <v>0</v>
      </c>
      <c r="O263" s="16">
        <v>0</v>
      </c>
      <c r="P263" s="17">
        <f t="shared" si="173"/>
        <v>0</v>
      </c>
      <c r="Q263" s="16">
        <v>0</v>
      </c>
      <c r="R263" s="17">
        <f t="shared" si="174"/>
        <v>0</v>
      </c>
      <c r="S263" s="16">
        <v>0</v>
      </c>
      <c r="T263" s="17">
        <f t="shared" si="175"/>
        <v>0</v>
      </c>
      <c r="U263" s="16">
        <f t="shared" si="176"/>
        <v>0</v>
      </c>
      <c r="V263" s="17">
        <f t="shared" si="176"/>
        <v>0</v>
      </c>
      <c r="W263" s="16">
        <v>0</v>
      </c>
      <c r="X263" s="17">
        <f t="shared" si="177"/>
        <v>0</v>
      </c>
      <c r="Y263" s="17">
        <v>0</v>
      </c>
      <c r="Z263" s="17">
        <f t="shared" si="178"/>
        <v>0</v>
      </c>
      <c r="AA263" s="17">
        <v>0</v>
      </c>
      <c r="AB263" s="17">
        <f t="shared" si="179"/>
        <v>0</v>
      </c>
      <c r="AC263" s="17">
        <v>0</v>
      </c>
      <c r="AD263" s="17">
        <f t="shared" si="180"/>
        <v>0</v>
      </c>
      <c r="AE263" s="17">
        <v>0</v>
      </c>
      <c r="AF263" s="17">
        <f t="shared" si="181"/>
        <v>0</v>
      </c>
      <c r="AG263" s="17">
        <v>0</v>
      </c>
      <c r="AH263" s="17">
        <f t="shared" si="182"/>
        <v>0</v>
      </c>
      <c r="AI263" s="17">
        <v>0</v>
      </c>
      <c r="AJ263" s="17">
        <f t="shared" si="183"/>
        <v>0</v>
      </c>
      <c r="AK263" s="17">
        <v>0</v>
      </c>
      <c r="AL263" s="17">
        <f t="shared" si="184"/>
        <v>0</v>
      </c>
      <c r="AM263" s="17">
        <v>0</v>
      </c>
      <c r="AN263" s="17">
        <f t="shared" si="185"/>
        <v>0</v>
      </c>
      <c r="AO263" s="17">
        <v>0</v>
      </c>
      <c r="AP263" s="17">
        <f t="shared" si="186"/>
        <v>0</v>
      </c>
      <c r="AQ263" s="17">
        <v>0</v>
      </c>
      <c r="AR263" s="17">
        <f t="shared" si="187"/>
        <v>0</v>
      </c>
      <c r="AS263" s="17">
        <v>0</v>
      </c>
      <c r="AT263" s="17">
        <f t="shared" si="188"/>
        <v>0</v>
      </c>
      <c r="AU263" s="17">
        <f t="shared" si="189"/>
        <v>0</v>
      </c>
      <c r="AV263" s="17">
        <f t="shared" si="189"/>
        <v>0</v>
      </c>
      <c r="AW263" s="18">
        <v>0</v>
      </c>
      <c r="AX263" s="18">
        <f t="shared" si="190"/>
        <v>0</v>
      </c>
      <c r="AY263" s="18">
        <v>0</v>
      </c>
      <c r="AZ263" s="18">
        <f t="shared" si="191"/>
        <v>0</v>
      </c>
      <c r="BA263" s="18">
        <v>0</v>
      </c>
      <c r="BB263" s="18">
        <f t="shared" si="192"/>
        <v>0</v>
      </c>
      <c r="BC263" s="18">
        <v>0</v>
      </c>
      <c r="BD263" s="18">
        <f t="shared" si="193"/>
        <v>0</v>
      </c>
      <c r="BE263" s="18">
        <v>0</v>
      </c>
      <c r="BF263" s="18">
        <f t="shared" si="194"/>
        <v>0</v>
      </c>
      <c r="BG263" s="18">
        <v>0</v>
      </c>
      <c r="BH263" s="18">
        <f t="shared" si="195"/>
        <v>0</v>
      </c>
      <c r="BI263" s="18">
        <v>0</v>
      </c>
      <c r="BJ263" s="18">
        <f t="shared" si="196"/>
        <v>0</v>
      </c>
      <c r="BK263" s="18">
        <v>0</v>
      </c>
      <c r="BL263" s="18">
        <f t="shared" si="197"/>
        <v>0</v>
      </c>
      <c r="BM263" s="18">
        <v>0</v>
      </c>
      <c r="BN263" s="18">
        <f t="shared" si="198"/>
        <v>0</v>
      </c>
      <c r="BO263" s="18">
        <v>0</v>
      </c>
      <c r="BP263" s="18">
        <f t="shared" si="199"/>
        <v>0</v>
      </c>
      <c r="BQ263" s="18">
        <v>0</v>
      </c>
      <c r="BR263" s="18">
        <f t="shared" si="200"/>
        <v>0</v>
      </c>
      <c r="BS263" s="18">
        <v>0</v>
      </c>
      <c r="BT263" s="18">
        <f t="shared" si="201"/>
        <v>0</v>
      </c>
      <c r="BU263" s="18">
        <v>0</v>
      </c>
      <c r="BV263" s="18">
        <f t="shared" si="202"/>
        <v>0</v>
      </c>
      <c r="BW263" s="18">
        <v>0</v>
      </c>
      <c r="BX263" s="18">
        <f t="shared" si="203"/>
        <v>0</v>
      </c>
      <c r="BY263" s="18">
        <v>0</v>
      </c>
      <c r="BZ263" s="18">
        <f t="shared" si="204"/>
        <v>0</v>
      </c>
      <c r="CA263" s="18">
        <v>0</v>
      </c>
      <c r="CB263" s="18">
        <f t="shared" si="205"/>
        <v>0</v>
      </c>
      <c r="CC263" s="18">
        <v>0</v>
      </c>
      <c r="CD263" s="18">
        <f t="shared" si="206"/>
        <v>0</v>
      </c>
      <c r="CE263" s="17">
        <f t="shared" si="207"/>
        <v>0</v>
      </c>
      <c r="CF263" s="17">
        <f t="shared" si="207"/>
        <v>0</v>
      </c>
      <c r="CG263" s="17">
        <f t="shared" si="208"/>
        <v>0</v>
      </c>
      <c r="CH263" s="28">
        <f t="shared" si="208"/>
        <v>0</v>
      </c>
    </row>
    <row r="264" spans="1:86" ht="38.25" x14ac:dyDescent="0.2">
      <c r="A264" s="66"/>
      <c r="B264" s="66"/>
      <c r="C264" s="66"/>
      <c r="D264" s="20" t="s">
        <v>147</v>
      </c>
      <c r="E264" s="21" t="s">
        <v>141</v>
      </c>
      <c r="F264" s="32">
        <v>143135</v>
      </c>
      <c r="G264" s="32">
        <v>175355</v>
      </c>
      <c r="H264" s="32">
        <v>179421</v>
      </c>
      <c r="I264" s="16">
        <v>0</v>
      </c>
      <c r="J264" s="17">
        <f t="shared" si="170"/>
        <v>0</v>
      </c>
      <c r="K264" s="16">
        <v>0</v>
      </c>
      <c r="L264" s="17">
        <f t="shared" si="171"/>
        <v>0</v>
      </c>
      <c r="M264" s="16">
        <v>0</v>
      </c>
      <c r="N264" s="17">
        <f t="shared" si="172"/>
        <v>0</v>
      </c>
      <c r="O264" s="16">
        <v>0</v>
      </c>
      <c r="P264" s="17">
        <f t="shared" si="173"/>
        <v>0</v>
      </c>
      <c r="Q264" s="16">
        <v>0</v>
      </c>
      <c r="R264" s="17">
        <f t="shared" si="174"/>
        <v>0</v>
      </c>
      <c r="S264" s="16">
        <v>0</v>
      </c>
      <c r="T264" s="17">
        <f t="shared" si="175"/>
        <v>0</v>
      </c>
      <c r="U264" s="16">
        <f t="shared" si="176"/>
        <v>0</v>
      </c>
      <c r="V264" s="17">
        <f t="shared" si="176"/>
        <v>0</v>
      </c>
      <c r="W264" s="16">
        <v>0</v>
      </c>
      <c r="X264" s="17">
        <f t="shared" si="177"/>
        <v>0</v>
      </c>
      <c r="Y264" s="17">
        <v>0</v>
      </c>
      <c r="Z264" s="17">
        <f t="shared" si="178"/>
        <v>0</v>
      </c>
      <c r="AA264" s="17">
        <v>0</v>
      </c>
      <c r="AB264" s="17">
        <f t="shared" si="179"/>
        <v>0</v>
      </c>
      <c r="AC264" s="17">
        <v>0</v>
      </c>
      <c r="AD264" s="17">
        <f t="shared" si="180"/>
        <v>0</v>
      </c>
      <c r="AE264" s="17">
        <v>0</v>
      </c>
      <c r="AF264" s="17">
        <f t="shared" si="181"/>
        <v>0</v>
      </c>
      <c r="AG264" s="17">
        <v>0</v>
      </c>
      <c r="AH264" s="17">
        <f t="shared" si="182"/>
        <v>0</v>
      </c>
      <c r="AI264" s="17">
        <v>0</v>
      </c>
      <c r="AJ264" s="17">
        <f t="shared" si="183"/>
        <v>0</v>
      </c>
      <c r="AK264" s="17">
        <v>0</v>
      </c>
      <c r="AL264" s="17">
        <f t="shared" si="184"/>
        <v>0</v>
      </c>
      <c r="AM264" s="17">
        <v>0</v>
      </c>
      <c r="AN264" s="17">
        <f t="shared" si="185"/>
        <v>0</v>
      </c>
      <c r="AO264" s="17">
        <v>0</v>
      </c>
      <c r="AP264" s="17">
        <f t="shared" si="186"/>
        <v>0</v>
      </c>
      <c r="AQ264" s="17">
        <v>0</v>
      </c>
      <c r="AR264" s="17">
        <f t="shared" si="187"/>
        <v>0</v>
      </c>
      <c r="AS264" s="17">
        <v>0</v>
      </c>
      <c r="AT264" s="17">
        <f t="shared" si="188"/>
        <v>0</v>
      </c>
      <c r="AU264" s="17">
        <f t="shared" si="189"/>
        <v>0</v>
      </c>
      <c r="AV264" s="17">
        <f t="shared" si="189"/>
        <v>0</v>
      </c>
      <c r="AW264" s="18">
        <v>0</v>
      </c>
      <c r="AX264" s="18">
        <f t="shared" si="190"/>
        <v>0</v>
      </c>
      <c r="AY264" s="18">
        <v>0</v>
      </c>
      <c r="AZ264" s="18">
        <f t="shared" si="191"/>
        <v>0</v>
      </c>
      <c r="BA264" s="18">
        <v>0</v>
      </c>
      <c r="BB264" s="18">
        <f t="shared" si="192"/>
        <v>0</v>
      </c>
      <c r="BC264" s="18">
        <v>0</v>
      </c>
      <c r="BD264" s="18">
        <f t="shared" si="193"/>
        <v>0</v>
      </c>
      <c r="BE264" s="18">
        <v>0</v>
      </c>
      <c r="BF264" s="18">
        <f t="shared" si="194"/>
        <v>0</v>
      </c>
      <c r="BG264" s="18">
        <v>0</v>
      </c>
      <c r="BH264" s="18">
        <f t="shared" si="195"/>
        <v>0</v>
      </c>
      <c r="BI264" s="18">
        <v>0</v>
      </c>
      <c r="BJ264" s="18">
        <f t="shared" si="196"/>
        <v>0</v>
      </c>
      <c r="BK264" s="18">
        <v>0</v>
      </c>
      <c r="BL264" s="18">
        <f t="shared" si="197"/>
        <v>0</v>
      </c>
      <c r="BM264" s="18">
        <v>0</v>
      </c>
      <c r="BN264" s="18">
        <f t="shared" si="198"/>
        <v>0</v>
      </c>
      <c r="BO264" s="18">
        <v>0</v>
      </c>
      <c r="BP264" s="18">
        <f t="shared" si="199"/>
        <v>0</v>
      </c>
      <c r="BQ264" s="18">
        <v>0</v>
      </c>
      <c r="BR264" s="18">
        <f t="shared" si="200"/>
        <v>0</v>
      </c>
      <c r="BS264" s="18">
        <v>0</v>
      </c>
      <c r="BT264" s="18">
        <f t="shared" si="201"/>
        <v>0</v>
      </c>
      <c r="BU264" s="18">
        <v>0</v>
      </c>
      <c r="BV264" s="18">
        <f t="shared" si="202"/>
        <v>0</v>
      </c>
      <c r="BW264" s="18">
        <v>0</v>
      </c>
      <c r="BX264" s="18">
        <f t="shared" si="203"/>
        <v>0</v>
      </c>
      <c r="BY264" s="18">
        <v>0</v>
      </c>
      <c r="BZ264" s="18">
        <f t="shared" si="204"/>
        <v>0</v>
      </c>
      <c r="CA264" s="18">
        <v>0</v>
      </c>
      <c r="CB264" s="18">
        <f t="shared" si="205"/>
        <v>0</v>
      </c>
      <c r="CC264" s="18">
        <v>0</v>
      </c>
      <c r="CD264" s="18">
        <f t="shared" si="206"/>
        <v>0</v>
      </c>
      <c r="CE264" s="17">
        <f t="shared" si="207"/>
        <v>0</v>
      </c>
      <c r="CF264" s="17">
        <f t="shared" si="207"/>
        <v>0</v>
      </c>
      <c r="CG264" s="17">
        <f t="shared" si="208"/>
        <v>0</v>
      </c>
      <c r="CH264" s="28">
        <f t="shared" si="208"/>
        <v>0</v>
      </c>
    </row>
    <row r="265" spans="1:86" ht="51" x14ac:dyDescent="0.2">
      <c r="A265" s="66"/>
      <c r="B265" s="66"/>
      <c r="C265" s="66"/>
      <c r="D265" s="20" t="s">
        <v>148</v>
      </c>
      <c r="E265" s="21" t="s">
        <v>141</v>
      </c>
      <c r="F265" s="32">
        <v>175235</v>
      </c>
      <c r="G265" s="32">
        <v>215697</v>
      </c>
      <c r="H265" s="32">
        <v>219786</v>
      </c>
      <c r="I265" s="16">
        <v>0</v>
      </c>
      <c r="J265" s="17">
        <f t="shared" si="170"/>
        <v>0</v>
      </c>
      <c r="K265" s="16">
        <v>0</v>
      </c>
      <c r="L265" s="17">
        <f t="shared" si="171"/>
        <v>0</v>
      </c>
      <c r="M265" s="16">
        <v>0</v>
      </c>
      <c r="N265" s="17">
        <f t="shared" si="172"/>
        <v>0</v>
      </c>
      <c r="O265" s="16">
        <v>0</v>
      </c>
      <c r="P265" s="17">
        <f t="shared" si="173"/>
        <v>0</v>
      </c>
      <c r="Q265" s="16">
        <v>0</v>
      </c>
      <c r="R265" s="17">
        <f t="shared" si="174"/>
        <v>0</v>
      </c>
      <c r="S265" s="16">
        <v>0</v>
      </c>
      <c r="T265" s="17">
        <f t="shared" si="175"/>
        <v>0</v>
      </c>
      <c r="U265" s="16">
        <f t="shared" si="176"/>
        <v>0</v>
      </c>
      <c r="V265" s="17">
        <f t="shared" si="176"/>
        <v>0</v>
      </c>
      <c r="W265" s="16">
        <v>0</v>
      </c>
      <c r="X265" s="17">
        <f t="shared" si="177"/>
        <v>0</v>
      </c>
      <c r="Y265" s="17">
        <v>0</v>
      </c>
      <c r="Z265" s="17">
        <f t="shared" si="178"/>
        <v>0</v>
      </c>
      <c r="AA265" s="17">
        <v>0</v>
      </c>
      <c r="AB265" s="17">
        <f t="shared" si="179"/>
        <v>0</v>
      </c>
      <c r="AC265" s="17">
        <v>0</v>
      </c>
      <c r="AD265" s="17">
        <f t="shared" si="180"/>
        <v>0</v>
      </c>
      <c r="AE265" s="17">
        <v>0</v>
      </c>
      <c r="AF265" s="17">
        <f t="shared" si="181"/>
        <v>0</v>
      </c>
      <c r="AG265" s="17">
        <v>0</v>
      </c>
      <c r="AH265" s="17">
        <f t="shared" si="182"/>
        <v>0</v>
      </c>
      <c r="AI265" s="17">
        <v>0</v>
      </c>
      <c r="AJ265" s="17">
        <f t="shared" si="183"/>
        <v>0</v>
      </c>
      <c r="AK265" s="17">
        <v>0</v>
      </c>
      <c r="AL265" s="17">
        <f t="shared" si="184"/>
        <v>0</v>
      </c>
      <c r="AM265" s="17">
        <v>0</v>
      </c>
      <c r="AN265" s="17">
        <f t="shared" si="185"/>
        <v>0</v>
      </c>
      <c r="AO265" s="17">
        <v>0</v>
      </c>
      <c r="AP265" s="17">
        <f t="shared" si="186"/>
        <v>0</v>
      </c>
      <c r="AQ265" s="17">
        <v>0</v>
      </c>
      <c r="AR265" s="17">
        <f t="shared" si="187"/>
        <v>0</v>
      </c>
      <c r="AS265" s="17">
        <v>0</v>
      </c>
      <c r="AT265" s="17">
        <f t="shared" si="188"/>
        <v>0</v>
      </c>
      <c r="AU265" s="17">
        <f t="shared" si="189"/>
        <v>0</v>
      </c>
      <c r="AV265" s="17">
        <f t="shared" si="189"/>
        <v>0</v>
      </c>
      <c r="AW265" s="18">
        <v>0</v>
      </c>
      <c r="AX265" s="18">
        <f t="shared" si="190"/>
        <v>0</v>
      </c>
      <c r="AY265" s="18">
        <v>0</v>
      </c>
      <c r="AZ265" s="18">
        <f t="shared" si="191"/>
        <v>0</v>
      </c>
      <c r="BA265" s="18">
        <v>0</v>
      </c>
      <c r="BB265" s="18">
        <f t="shared" si="192"/>
        <v>0</v>
      </c>
      <c r="BC265" s="18">
        <v>0</v>
      </c>
      <c r="BD265" s="18">
        <f t="shared" si="193"/>
        <v>0</v>
      </c>
      <c r="BE265" s="18">
        <v>0</v>
      </c>
      <c r="BF265" s="18">
        <f t="shared" si="194"/>
        <v>0</v>
      </c>
      <c r="BG265" s="18">
        <v>0</v>
      </c>
      <c r="BH265" s="18">
        <f t="shared" si="195"/>
        <v>0</v>
      </c>
      <c r="BI265" s="18">
        <v>0</v>
      </c>
      <c r="BJ265" s="18">
        <f t="shared" si="196"/>
        <v>0</v>
      </c>
      <c r="BK265" s="18">
        <v>0</v>
      </c>
      <c r="BL265" s="18">
        <f t="shared" si="197"/>
        <v>0</v>
      </c>
      <c r="BM265" s="18">
        <v>0</v>
      </c>
      <c r="BN265" s="18">
        <f t="shared" si="198"/>
        <v>0</v>
      </c>
      <c r="BO265" s="18">
        <v>0</v>
      </c>
      <c r="BP265" s="18">
        <f t="shared" si="199"/>
        <v>0</v>
      </c>
      <c r="BQ265" s="18">
        <v>0</v>
      </c>
      <c r="BR265" s="18">
        <f t="shared" si="200"/>
        <v>0</v>
      </c>
      <c r="BS265" s="18">
        <v>0</v>
      </c>
      <c r="BT265" s="18">
        <f t="shared" si="201"/>
        <v>0</v>
      </c>
      <c r="BU265" s="18">
        <v>0</v>
      </c>
      <c r="BV265" s="18">
        <f t="shared" si="202"/>
        <v>0</v>
      </c>
      <c r="BW265" s="18">
        <v>0</v>
      </c>
      <c r="BX265" s="18">
        <f t="shared" si="203"/>
        <v>0</v>
      </c>
      <c r="BY265" s="18">
        <v>0</v>
      </c>
      <c r="BZ265" s="18">
        <f t="shared" si="204"/>
        <v>0</v>
      </c>
      <c r="CA265" s="18">
        <v>0</v>
      </c>
      <c r="CB265" s="18">
        <f t="shared" si="205"/>
        <v>0</v>
      </c>
      <c r="CC265" s="18">
        <v>0</v>
      </c>
      <c r="CD265" s="18">
        <f t="shared" si="206"/>
        <v>0</v>
      </c>
      <c r="CE265" s="17">
        <f t="shared" si="207"/>
        <v>0</v>
      </c>
      <c r="CF265" s="17">
        <f t="shared" si="207"/>
        <v>0</v>
      </c>
      <c r="CG265" s="17">
        <f t="shared" si="208"/>
        <v>0</v>
      </c>
      <c r="CH265" s="28">
        <f t="shared" si="208"/>
        <v>0</v>
      </c>
    </row>
    <row r="266" spans="1:86" x14ac:dyDescent="0.2">
      <c r="A266" s="66"/>
      <c r="B266" s="66"/>
      <c r="C266" s="66"/>
      <c r="D266" s="20" t="s">
        <v>149</v>
      </c>
      <c r="E266" s="21" t="s">
        <v>141</v>
      </c>
      <c r="F266" s="32">
        <v>271815</v>
      </c>
      <c r="G266" s="32">
        <v>336546</v>
      </c>
      <c r="H266" s="32">
        <v>340555</v>
      </c>
      <c r="I266" s="16">
        <v>0</v>
      </c>
      <c r="J266" s="17">
        <f t="shared" si="170"/>
        <v>0</v>
      </c>
      <c r="K266" s="16">
        <v>0</v>
      </c>
      <c r="L266" s="17">
        <f t="shared" si="171"/>
        <v>0</v>
      </c>
      <c r="M266" s="16">
        <v>0</v>
      </c>
      <c r="N266" s="17">
        <f t="shared" si="172"/>
        <v>0</v>
      </c>
      <c r="O266" s="16">
        <v>0</v>
      </c>
      <c r="P266" s="17">
        <f t="shared" si="173"/>
        <v>0</v>
      </c>
      <c r="Q266" s="16">
        <v>0</v>
      </c>
      <c r="R266" s="17">
        <f t="shared" si="174"/>
        <v>0</v>
      </c>
      <c r="S266" s="16">
        <v>0</v>
      </c>
      <c r="T266" s="17">
        <f t="shared" si="175"/>
        <v>0</v>
      </c>
      <c r="U266" s="16">
        <f t="shared" si="176"/>
        <v>0</v>
      </c>
      <c r="V266" s="17">
        <f t="shared" si="176"/>
        <v>0</v>
      </c>
      <c r="W266" s="16">
        <v>0</v>
      </c>
      <c r="X266" s="17">
        <f t="shared" si="177"/>
        <v>0</v>
      </c>
      <c r="Y266" s="17">
        <v>0</v>
      </c>
      <c r="Z266" s="17">
        <f t="shared" si="178"/>
        <v>0</v>
      </c>
      <c r="AA266" s="17">
        <v>0</v>
      </c>
      <c r="AB266" s="17">
        <f t="shared" si="179"/>
        <v>0</v>
      </c>
      <c r="AC266" s="17">
        <v>0</v>
      </c>
      <c r="AD266" s="17">
        <f t="shared" si="180"/>
        <v>0</v>
      </c>
      <c r="AE266" s="17">
        <v>0</v>
      </c>
      <c r="AF266" s="17">
        <f t="shared" si="181"/>
        <v>0</v>
      </c>
      <c r="AG266" s="17">
        <v>0</v>
      </c>
      <c r="AH266" s="17">
        <f t="shared" si="182"/>
        <v>0</v>
      </c>
      <c r="AI266" s="17">
        <v>0</v>
      </c>
      <c r="AJ266" s="17">
        <f t="shared" si="183"/>
        <v>0</v>
      </c>
      <c r="AK266" s="17">
        <v>0</v>
      </c>
      <c r="AL266" s="17">
        <f t="shared" si="184"/>
        <v>0</v>
      </c>
      <c r="AM266" s="17">
        <v>0</v>
      </c>
      <c r="AN266" s="17">
        <f t="shared" si="185"/>
        <v>0</v>
      </c>
      <c r="AO266" s="17">
        <v>0</v>
      </c>
      <c r="AP266" s="17">
        <f t="shared" si="186"/>
        <v>0</v>
      </c>
      <c r="AQ266" s="17">
        <v>0</v>
      </c>
      <c r="AR266" s="17">
        <f t="shared" si="187"/>
        <v>0</v>
      </c>
      <c r="AS266" s="17">
        <v>0</v>
      </c>
      <c r="AT266" s="17">
        <f t="shared" si="188"/>
        <v>0</v>
      </c>
      <c r="AU266" s="17">
        <f t="shared" si="189"/>
        <v>0</v>
      </c>
      <c r="AV266" s="17">
        <f t="shared" si="189"/>
        <v>0</v>
      </c>
      <c r="AW266" s="18">
        <v>0</v>
      </c>
      <c r="AX266" s="18">
        <f t="shared" si="190"/>
        <v>0</v>
      </c>
      <c r="AY266" s="18">
        <v>0</v>
      </c>
      <c r="AZ266" s="18">
        <f t="shared" si="191"/>
        <v>0</v>
      </c>
      <c r="BA266" s="18">
        <v>0</v>
      </c>
      <c r="BB266" s="18">
        <f t="shared" si="192"/>
        <v>0</v>
      </c>
      <c r="BC266" s="18">
        <v>0</v>
      </c>
      <c r="BD266" s="18">
        <f t="shared" si="193"/>
        <v>0</v>
      </c>
      <c r="BE266" s="18">
        <v>0</v>
      </c>
      <c r="BF266" s="18">
        <f t="shared" si="194"/>
        <v>0</v>
      </c>
      <c r="BG266" s="18">
        <v>0</v>
      </c>
      <c r="BH266" s="18">
        <f t="shared" si="195"/>
        <v>0</v>
      </c>
      <c r="BI266" s="18">
        <v>0</v>
      </c>
      <c r="BJ266" s="18">
        <f t="shared" si="196"/>
        <v>0</v>
      </c>
      <c r="BK266" s="18">
        <v>0</v>
      </c>
      <c r="BL266" s="18">
        <f t="shared" si="197"/>
        <v>0</v>
      </c>
      <c r="BM266" s="18">
        <v>0</v>
      </c>
      <c r="BN266" s="18">
        <f t="shared" si="198"/>
        <v>0</v>
      </c>
      <c r="BO266" s="18">
        <v>0</v>
      </c>
      <c r="BP266" s="18">
        <f t="shared" si="199"/>
        <v>0</v>
      </c>
      <c r="BQ266" s="18">
        <v>0</v>
      </c>
      <c r="BR266" s="18">
        <f t="shared" si="200"/>
        <v>0</v>
      </c>
      <c r="BS266" s="18">
        <v>0</v>
      </c>
      <c r="BT266" s="18">
        <f t="shared" si="201"/>
        <v>0</v>
      </c>
      <c r="BU266" s="18">
        <v>0</v>
      </c>
      <c r="BV266" s="18">
        <f t="shared" si="202"/>
        <v>0</v>
      </c>
      <c r="BW266" s="18">
        <v>0</v>
      </c>
      <c r="BX266" s="18">
        <f t="shared" si="203"/>
        <v>0</v>
      </c>
      <c r="BY266" s="18">
        <v>0</v>
      </c>
      <c r="BZ266" s="18">
        <f t="shared" si="204"/>
        <v>0</v>
      </c>
      <c r="CA266" s="18">
        <v>0</v>
      </c>
      <c r="CB266" s="18">
        <f t="shared" si="205"/>
        <v>0</v>
      </c>
      <c r="CC266" s="18">
        <v>0</v>
      </c>
      <c r="CD266" s="18">
        <f t="shared" si="206"/>
        <v>0</v>
      </c>
      <c r="CE266" s="17">
        <f t="shared" si="207"/>
        <v>0</v>
      </c>
      <c r="CF266" s="17">
        <f t="shared" si="207"/>
        <v>0</v>
      </c>
      <c r="CG266" s="17">
        <f t="shared" si="208"/>
        <v>0</v>
      </c>
      <c r="CH266" s="28">
        <f t="shared" si="208"/>
        <v>0</v>
      </c>
    </row>
    <row r="267" spans="1:86" x14ac:dyDescent="0.2">
      <c r="A267" s="66"/>
      <c r="B267" s="66"/>
      <c r="C267" s="66"/>
      <c r="D267" s="20" t="s">
        <v>150</v>
      </c>
      <c r="E267" s="21" t="s">
        <v>141</v>
      </c>
      <c r="F267" s="32">
        <v>113103</v>
      </c>
      <c r="G267" s="32">
        <v>134747</v>
      </c>
      <c r="H267" s="32">
        <v>179667</v>
      </c>
      <c r="I267" s="16">
        <v>0</v>
      </c>
      <c r="J267" s="17">
        <f t="shared" si="170"/>
        <v>0</v>
      </c>
      <c r="K267" s="16">
        <v>0</v>
      </c>
      <c r="L267" s="17">
        <f t="shared" si="171"/>
        <v>0</v>
      </c>
      <c r="M267" s="16">
        <v>0</v>
      </c>
      <c r="N267" s="17">
        <f t="shared" si="172"/>
        <v>0</v>
      </c>
      <c r="O267" s="16">
        <v>0</v>
      </c>
      <c r="P267" s="17">
        <f t="shared" si="173"/>
        <v>0</v>
      </c>
      <c r="Q267" s="16">
        <v>0</v>
      </c>
      <c r="R267" s="17">
        <f t="shared" si="174"/>
        <v>0</v>
      </c>
      <c r="S267" s="16">
        <v>0</v>
      </c>
      <c r="T267" s="17">
        <f t="shared" si="175"/>
        <v>0</v>
      </c>
      <c r="U267" s="16">
        <f t="shared" si="176"/>
        <v>0</v>
      </c>
      <c r="V267" s="17">
        <f t="shared" si="176"/>
        <v>0</v>
      </c>
      <c r="W267" s="16">
        <v>0</v>
      </c>
      <c r="X267" s="17">
        <f t="shared" si="177"/>
        <v>0</v>
      </c>
      <c r="Y267" s="17">
        <v>0</v>
      </c>
      <c r="Z267" s="17">
        <f t="shared" si="178"/>
        <v>0</v>
      </c>
      <c r="AA267" s="17">
        <v>0</v>
      </c>
      <c r="AB267" s="17">
        <f t="shared" si="179"/>
        <v>0</v>
      </c>
      <c r="AC267" s="17">
        <v>0</v>
      </c>
      <c r="AD267" s="17">
        <f t="shared" si="180"/>
        <v>0</v>
      </c>
      <c r="AE267" s="17">
        <v>0</v>
      </c>
      <c r="AF267" s="17">
        <f t="shared" si="181"/>
        <v>0</v>
      </c>
      <c r="AG267" s="17">
        <v>0</v>
      </c>
      <c r="AH267" s="17">
        <f t="shared" si="182"/>
        <v>0</v>
      </c>
      <c r="AI267" s="17">
        <v>0</v>
      </c>
      <c r="AJ267" s="17">
        <f t="shared" si="183"/>
        <v>0</v>
      </c>
      <c r="AK267" s="17">
        <v>0</v>
      </c>
      <c r="AL267" s="17">
        <f t="shared" si="184"/>
        <v>0</v>
      </c>
      <c r="AM267" s="17">
        <v>0</v>
      </c>
      <c r="AN267" s="17">
        <f t="shared" si="185"/>
        <v>0</v>
      </c>
      <c r="AO267" s="17">
        <v>0</v>
      </c>
      <c r="AP267" s="17">
        <f t="shared" si="186"/>
        <v>0</v>
      </c>
      <c r="AQ267" s="17">
        <v>0</v>
      </c>
      <c r="AR267" s="17">
        <f t="shared" si="187"/>
        <v>0</v>
      </c>
      <c r="AS267" s="17">
        <v>0</v>
      </c>
      <c r="AT267" s="17">
        <f t="shared" si="188"/>
        <v>0</v>
      </c>
      <c r="AU267" s="17">
        <f t="shared" si="189"/>
        <v>0</v>
      </c>
      <c r="AV267" s="17">
        <f t="shared" si="189"/>
        <v>0</v>
      </c>
      <c r="AW267" s="18">
        <v>0</v>
      </c>
      <c r="AX267" s="18">
        <f t="shared" si="190"/>
        <v>0</v>
      </c>
      <c r="AY267" s="18">
        <v>0</v>
      </c>
      <c r="AZ267" s="18">
        <f t="shared" si="191"/>
        <v>0</v>
      </c>
      <c r="BA267" s="18">
        <v>0</v>
      </c>
      <c r="BB267" s="18">
        <f t="shared" si="192"/>
        <v>0</v>
      </c>
      <c r="BC267" s="18">
        <v>0</v>
      </c>
      <c r="BD267" s="18">
        <f t="shared" si="193"/>
        <v>0</v>
      </c>
      <c r="BE267" s="18">
        <v>0</v>
      </c>
      <c r="BF267" s="18">
        <f t="shared" si="194"/>
        <v>0</v>
      </c>
      <c r="BG267" s="18">
        <v>0</v>
      </c>
      <c r="BH267" s="18">
        <f t="shared" si="195"/>
        <v>0</v>
      </c>
      <c r="BI267" s="18">
        <v>0</v>
      </c>
      <c r="BJ267" s="18">
        <f t="shared" si="196"/>
        <v>0</v>
      </c>
      <c r="BK267" s="18">
        <v>0</v>
      </c>
      <c r="BL267" s="18">
        <f t="shared" si="197"/>
        <v>0</v>
      </c>
      <c r="BM267" s="18">
        <v>0</v>
      </c>
      <c r="BN267" s="18">
        <f t="shared" si="198"/>
        <v>0</v>
      </c>
      <c r="BO267" s="18">
        <v>0</v>
      </c>
      <c r="BP267" s="18">
        <f t="shared" si="199"/>
        <v>0</v>
      </c>
      <c r="BQ267" s="18">
        <v>0</v>
      </c>
      <c r="BR267" s="18">
        <f t="shared" si="200"/>
        <v>0</v>
      </c>
      <c r="BS267" s="18">
        <v>0</v>
      </c>
      <c r="BT267" s="18">
        <f t="shared" si="201"/>
        <v>0</v>
      </c>
      <c r="BU267" s="18">
        <v>0</v>
      </c>
      <c r="BV267" s="18">
        <f t="shared" si="202"/>
        <v>0</v>
      </c>
      <c r="BW267" s="18">
        <v>0</v>
      </c>
      <c r="BX267" s="18">
        <f t="shared" si="203"/>
        <v>0</v>
      </c>
      <c r="BY267" s="18">
        <v>0</v>
      </c>
      <c r="BZ267" s="18">
        <f t="shared" si="204"/>
        <v>0</v>
      </c>
      <c r="CA267" s="18">
        <v>0</v>
      </c>
      <c r="CB267" s="18">
        <f t="shared" si="205"/>
        <v>0</v>
      </c>
      <c r="CC267" s="18">
        <v>0</v>
      </c>
      <c r="CD267" s="18">
        <f t="shared" si="206"/>
        <v>0</v>
      </c>
      <c r="CE267" s="17">
        <f t="shared" si="207"/>
        <v>0</v>
      </c>
      <c r="CF267" s="17">
        <f t="shared" si="207"/>
        <v>0</v>
      </c>
      <c r="CG267" s="17">
        <f t="shared" si="208"/>
        <v>0</v>
      </c>
      <c r="CH267" s="28">
        <f t="shared" si="208"/>
        <v>0</v>
      </c>
    </row>
    <row r="268" spans="1:86" x14ac:dyDescent="0.2">
      <c r="A268" s="66"/>
      <c r="B268" s="66"/>
      <c r="C268" s="66" t="s">
        <v>151</v>
      </c>
      <c r="D268" s="68" t="s">
        <v>140</v>
      </c>
      <c r="E268" s="68"/>
      <c r="F268" s="32"/>
      <c r="G268" s="32"/>
      <c r="H268" s="32"/>
      <c r="I268" s="16">
        <v>0</v>
      </c>
      <c r="J268" s="17">
        <f t="shared" si="170"/>
        <v>0</v>
      </c>
      <c r="K268" s="16">
        <v>0</v>
      </c>
      <c r="L268" s="17">
        <f t="shared" si="171"/>
        <v>0</v>
      </c>
      <c r="M268" s="16">
        <v>0</v>
      </c>
      <c r="N268" s="17">
        <f t="shared" si="172"/>
        <v>0</v>
      </c>
      <c r="O268" s="16">
        <v>0</v>
      </c>
      <c r="P268" s="17">
        <f t="shared" si="173"/>
        <v>0</v>
      </c>
      <c r="Q268" s="16">
        <v>0</v>
      </c>
      <c r="R268" s="17">
        <f t="shared" si="174"/>
        <v>0</v>
      </c>
      <c r="S268" s="16">
        <v>0</v>
      </c>
      <c r="T268" s="17">
        <f t="shared" si="175"/>
        <v>0</v>
      </c>
      <c r="U268" s="16">
        <f t="shared" si="176"/>
        <v>0</v>
      </c>
      <c r="V268" s="17">
        <f t="shared" si="176"/>
        <v>0</v>
      </c>
      <c r="W268" s="16">
        <v>0</v>
      </c>
      <c r="X268" s="17">
        <f t="shared" si="177"/>
        <v>0</v>
      </c>
      <c r="Y268" s="17">
        <v>0</v>
      </c>
      <c r="Z268" s="17">
        <f t="shared" si="178"/>
        <v>0</v>
      </c>
      <c r="AA268" s="17">
        <v>0</v>
      </c>
      <c r="AB268" s="17">
        <f t="shared" si="179"/>
        <v>0</v>
      </c>
      <c r="AC268" s="17">
        <v>0</v>
      </c>
      <c r="AD268" s="17">
        <f t="shared" si="180"/>
        <v>0</v>
      </c>
      <c r="AE268" s="17">
        <v>0</v>
      </c>
      <c r="AF268" s="17">
        <f t="shared" si="181"/>
        <v>0</v>
      </c>
      <c r="AG268" s="17">
        <v>0</v>
      </c>
      <c r="AH268" s="17">
        <f t="shared" si="182"/>
        <v>0</v>
      </c>
      <c r="AI268" s="17">
        <v>0</v>
      </c>
      <c r="AJ268" s="17">
        <f t="shared" si="183"/>
        <v>0</v>
      </c>
      <c r="AK268" s="17">
        <v>0</v>
      </c>
      <c r="AL268" s="17">
        <f t="shared" si="184"/>
        <v>0</v>
      </c>
      <c r="AM268" s="17">
        <v>0</v>
      </c>
      <c r="AN268" s="17">
        <f t="shared" si="185"/>
        <v>0</v>
      </c>
      <c r="AO268" s="17">
        <v>0</v>
      </c>
      <c r="AP268" s="17">
        <f t="shared" si="186"/>
        <v>0</v>
      </c>
      <c r="AQ268" s="17">
        <v>0</v>
      </c>
      <c r="AR268" s="17">
        <f t="shared" si="187"/>
        <v>0</v>
      </c>
      <c r="AS268" s="17">
        <v>0</v>
      </c>
      <c r="AT268" s="17">
        <f t="shared" si="188"/>
        <v>0</v>
      </c>
      <c r="AU268" s="17">
        <f t="shared" si="189"/>
        <v>0</v>
      </c>
      <c r="AV268" s="17">
        <f t="shared" si="189"/>
        <v>0</v>
      </c>
      <c r="AW268" s="18">
        <v>0</v>
      </c>
      <c r="AX268" s="18">
        <f t="shared" si="190"/>
        <v>0</v>
      </c>
      <c r="AY268" s="18">
        <v>0</v>
      </c>
      <c r="AZ268" s="18">
        <f t="shared" si="191"/>
        <v>0</v>
      </c>
      <c r="BA268" s="18">
        <v>0</v>
      </c>
      <c r="BB268" s="18">
        <f t="shared" si="192"/>
        <v>0</v>
      </c>
      <c r="BC268" s="18">
        <v>0</v>
      </c>
      <c r="BD268" s="18">
        <f t="shared" si="193"/>
        <v>0</v>
      </c>
      <c r="BE268" s="18">
        <v>0</v>
      </c>
      <c r="BF268" s="18">
        <f t="shared" si="194"/>
        <v>0</v>
      </c>
      <c r="BG268" s="18">
        <v>0</v>
      </c>
      <c r="BH268" s="18">
        <f t="shared" si="195"/>
        <v>0</v>
      </c>
      <c r="BI268" s="18">
        <v>0</v>
      </c>
      <c r="BJ268" s="18">
        <f t="shared" si="196"/>
        <v>0</v>
      </c>
      <c r="BK268" s="18">
        <v>0</v>
      </c>
      <c r="BL268" s="18">
        <f t="shared" si="197"/>
        <v>0</v>
      </c>
      <c r="BM268" s="18">
        <v>0</v>
      </c>
      <c r="BN268" s="18">
        <f t="shared" si="198"/>
        <v>0</v>
      </c>
      <c r="BO268" s="18">
        <v>0</v>
      </c>
      <c r="BP268" s="18">
        <f t="shared" si="199"/>
        <v>0</v>
      </c>
      <c r="BQ268" s="18">
        <v>0</v>
      </c>
      <c r="BR268" s="18">
        <f t="shared" si="200"/>
        <v>0</v>
      </c>
      <c r="BS268" s="18">
        <v>0</v>
      </c>
      <c r="BT268" s="18">
        <f t="shared" si="201"/>
        <v>0</v>
      </c>
      <c r="BU268" s="18">
        <v>0</v>
      </c>
      <c r="BV268" s="18">
        <f t="shared" si="202"/>
        <v>0</v>
      </c>
      <c r="BW268" s="18">
        <v>0</v>
      </c>
      <c r="BX268" s="18">
        <f t="shared" si="203"/>
        <v>0</v>
      </c>
      <c r="BY268" s="18">
        <v>0</v>
      </c>
      <c r="BZ268" s="18">
        <f t="shared" si="204"/>
        <v>0</v>
      </c>
      <c r="CA268" s="18">
        <v>0</v>
      </c>
      <c r="CB268" s="18">
        <f t="shared" si="205"/>
        <v>0</v>
      </c>
      <c r="CC268" s="18">
        <v>0</v>
      </c>
      <c r="CD268" s="18">
        <f t="shared" si="206"/>
        <v>0</v>
      </c>
      <c r="CE268" s="17">
        <f t="shared" si="207"/>
        <v>0</v>
      </c>
      <c r="CF268" s="17">
        <f t="shared" si="207"/>
        <v>0</v>
      </c>
      <c r="CG268" s="17">
        <f t="shared" si="208"/>
        <v>0</v>
      </c>
      <c r="CH268" s="28">
        <f t="shared" si="208"/>
        <v>0</v>
      </c>
    </row>
    <row r="269" spans="1:86" ht="25.5" x14ac:dyDescent="0.2">
      <c r="A269" s="66"/>
      <c r="B269" s="66"/>
      <c r="C269" s="66"/>
      <c r="D269" s="20" t="s">
        <v>146</v>
      </c>
      <c r="E269" s="21" t="s">
        <v>141</v>
      </c>
      <c r="F269" s="32">
        <f t="shared" ref="F269:H273" si="209">F263</f>
        <v>134600</v>
      </c>
      <c r="G269" s="32">
        <f t="shared" si="209"/>
        <v>164729</v>
      </c>
      <c r="H269" s="32">
        <f t="shared" si="209"/>
        <v>168798</v>
      </c>
      <c r="I269" s="16">
        <v>0</v>
      </c>
      <c r="J269" s="17">
        <f t="shared" si="170"/>
        <v>0</v>
      </c>
      <c r="K269" s="16">
        <v>0</v>
      </c>
      <c r="L269" s="17">
        <f t="shared" si="171"/>
        <v>0</v>
      </c>
      <c r="M269" s="16">
        <v>0</v>
      </c>
      <c r="N269" s="17">
        <f t="shared" si="172"/>
        <v>0</v>
      </c>
      <c r="O269" s="16">
        <v>0</v>
      </c>
      <c r="P269" s="17">
        <f t="shared" si="173"/>
        <v>0</v>
      </c>
      <c r="Q269" s="16">
        <v>0</v>
      </c>
      <c r="R269" s="17">
        <f t="shared" si="174"/>
        <v>0</v>
      </c>
      <c r="S269" s="16">
        <v>0</v>
      </c>
      <c r="T269" s="17">
        <f t="shared" si="175"/>
        <v>0</v>
      </c>
      <c r="U269" s="16">
        <f t="shared" si="176"/>
        <v>0</v>
      </c>
      <c r="V269" s="17">
        <f t="shared" si="176"/>
        <v>0</v>
      </c>
      <c r="W269" s="16">
        <v>0</v>
      </c>
      <c r="X269" s="17">
        <f t="shared" si="177"/>
        <v>0</v>
      </c>
      <c r="Y269" s="17">
        <v>0</v>
      </c>
      <c r="Z269" s="17">
        <f t="shared" si="178"/>
        <v>0</v>
      </c>
      <c r="AA269" s="17">
        <v>0</v>
      </c>
      <c r="AB269" s="17">
        <f t="shared" si="179"/>
        <v>0</v>
      </c>
      <c r="AC269" s="17">
        <v>0</v>
      </c>
      <c r="AD269" s="17">
        <f t="shared" si="180"/>
        <v>0</v>
      </c>
      <c r="AE269" s="17">
        <v>0</v>
      </c>
      <c r="AF269" s="17">
        <f t="shared" si="181"/>
        <v>0</v>
      </c>
      <c r="AG269" s="17">
        <v>0</v>
      </c>
      <c r="AH269" s="17">
        <f t="shared" si="182"/>
        <v>0</v>
      </c>
      <c r="AI269" s="17">
        <v>0</v>
      </c>
      <c r="AJ269" s="17">
        <f t="shared" si="183"/>
        <v>0</v>
      </c>
      <c r="AK269" s="17">
        <v>0</v>
      </c>
      <c r="AL269" s="17">
        <f t="shared" si="184"/>
        <v>0</v>
      </c>
      <c r="AM269" s="17">
        <v>0</v>
      </c>
      <c r="AN269" s="17">
        <f t="shared" si="185"/>
        <v>0</v>
      </c>
      <c r="AO269" s="17">
        <v>0</v>
      </c>
      <c r="AP269" s="17">
        <f t="shared" si="186"/>
        <v>0</v>
      </c>
      <c r="AQ269" s="17">
        <v>0</v>
      </c>
      <c r="AR269" s="17">
        <f t="shared" si="187"/>
        <v>0</v>
      </c>
      <c r="AS269" s="17">
        <v>0</v>
      </c>
      <c r="AT269" s="17">
        <f t="shared" si="188"/>
        <v>0</v>
      </c>
      <c r="AU269" s="17">
        <f t="shared" si="189"/>
        <v>0</v>
      </c>
      <c r="AV269" s="17">
        <f t="shared" si="189"/>
        <v>0</v>
      </c>
      <c r="AW269" s="18">
        <v>0</v>
      </c>
      <c r="AX269" s="18">
        <f t="shared" si="190"/>
        <v>0</v>
      </c>
      <c r="AY269" s="18">
        <v>0</v>
      </c>
      <c r="AZ269" s="18">
        <f t="shared" si="191"/>
        <v>0</v>
      </c>
      <c r="BA269" s="18">
        <v>0</v>
      </c>
      <c r="BB269" s="18">
        <f t="shared" si="192"/>
        <v>0</v>
      </c>
      <c r="BC269" s="18">
        <v>0</v>
      </c>
      <c r="BD269" s="18">
        <f t="shared" si="193"/>
        <v>0</v>
      </c>
      <c r="BE269" s="18">
        <v>0</v>
      </c>
      <c r="BF269" s="18">
        <f t="shared" si="194"/>
        <v>0</v>
      </c>
      <c r="BG269" s="18">
        <v>0</v>
      </c>
      <c r="BH269" s="18">
        <f t="shared" si="195"/>
        <v>0</v>
      </c>
      <c r="BI269" s="18">
        <v>0</v>
      </c>
      <c r="BJ269" s="18">
        <f t="shared" si="196"/>
        <v>0</v>
      </c>
      <c r="BK269" s="18">
        <v>0</v>
      </c>
      <c r="BL269" s="18">
        <f t="shared" si="197"/>
        <v>0</v>
      </c>
      <c r="BM269" s="18">
        <v>0</v>
      </c>
      <c r="BN269" s="18">
        <f t="shared" si="198"/>
        <v>0</v>
      </c>
      <c r="BO269" s="18">
        <v>0</v>
      </c>
      <c r="BP269" s="18">
        <f t="shared" si="199"/>
        <v>0</v>
      </c>
      <c r="BQ269" s="18">
        <v>0</v>
      </c>
      <c r="BR269" s="18">
        <f t="shared" si="200"/>
        <v>0</v>
      </c>
      <c r="BS269" s="18">
        <v>0</v>
      </c>
      <c r="BT269" s="18">
        <f t="shared" si="201"/>
        <v>0</v>
      </c>
      <c r="BU269" s="18">
        <v>0</v>
      </c>
      <c r="BV269" s="18">
        <f t="shared" si="202"/>
        <v>0</v>
      </c>
      <c r="BW269" s="18">
        <v>0</v>
      </c>
      <c r="BX269" s="18">
        <f t="shared" si="203"/>
        <v>0</v>
      </c>
      <c r="BY269" s="18">
        <v>0</v>
      </c>
      <c r="BZ269" s="18">
        <f t="shared" si="204"/>
        <v>0</v>
      </c>
      <c r="CA269" s="18">
        <v>0</v>
      </c>
      <c r="CB269" s="18">
        <f t="shared" si="205"/>
        <v>0</v>
      </c>
      <c r="CC269" s="18">
        <v>0</v>
      </c>
      <c r="CD269" s="18">
        <f t="shared" si="206"/>
        <v>0</v>
      </c>
      <c r="CE269" s="17">
        <f t="shared" si="207"/>
        <v>0</v>
      </c>
      <c r="CF269" s="17">
        <f t="shared" si="207"/>
        <v>0</v>
      </c>
      <c r="CG269" s="17">
        <f t="shared" si="208"/>
        <v>0</v>
      </c>
      <c r="CH269" s="28">
        <f t="shared" si="208"/>
        <v>0</v>
      </c>
    </row>
    <row r="270" spans="1:86" ht="38.25" x14ac:dyDescent="0.2">
      <c r="A270" s="66"/>
      <c r="B270" s="66"/>
      <c r="C270" s="66"/>
      <c r="D270" s="20" t="s">
        <v>147</v>
      </c>
      <c r="E270" s="21" t="s">
        <v>141</v>
      </c>
      <c r="F270" s="32">
        <f t="shared" si="209"/>
        <v>143135</v>
      </c>
      <c r="G270" s="32">
        <f t="shared" si="209"/>
        <v>175355</v>
      </c>
      <c r="H270" s="32">
        <f t="shared" si="209"/>
        <v>179421</v>
      </c>
      <c r="I270" s="16">
        <v>0</v>
      </c>
      <c r="J270" s="17">
        <f t="shared" si="170"/>
        <v>0</v>
      </c>
      <c r="K270" s="16">
        <v>0</v>
      </c>
      <c r="L270" s="17">
        <f t="shared" si="171"/>
        <v>0</v>
      </c>
      <c r="M270" s="16">
        <v>0</v>
      </c>
      <c r="N270" s="17">
        <f t="shared" si="172"/>
        <v>0</v>
      </c>
      <c r="O270" s="16">
        <v>0</v>
      </c>
      <c r="P270" s="17">
        <f t="shared" si="173"/>
        <v>0</v>
      </c>
      <c r="Q270" s="16">
        <v>0</v>
      </c>
      <c r="R270" s="17">
        <f t="shared" si="174"/>
        <v>0</v>
      </c>
      <c r="S270" s="16">
        <v>0</v>
      </c>
      <c r="T270" s="17">
        <f t="shared" si="175"/>
        <v>0</v>
      </c>
      <c r="U270" s="16">
        <f t="shared" si="176"/>
        <v>0</v>
      </c>
      <c r="V270" s="17">
        <f t="shared" si="176"/>
        <v>0</v>
      </c>
      <c r="W270" s="16">
        <v>0</v>
      </c>
      <c r="X270" s="17">
        <f t="shared" si="177"/>
        <v>0</v>
      </c>
      <c r="Y270" s="17">
        <v>0</v>
      </c>
      <c r="Z270" s="17">
        <f t="shared" si="178"/>
        <v>0</v>
      </c>
      <c r="AA270" s="17">
        <v>0</v>
      </c>
      <c r="AB270" s="17">
        <f t="shared" si="179"/>
        <v>0</v>
      </c>
      <c r="AC270" s="17">
        <v>0</v>
      </c>
      <c r="AD270" s="17">
        <f t="shared" si="180"/>
        <v>0</v>
      </c>
      <c r="AE270" s="17">
        <v>0</v>
      </c>
      <c r="AF270" s="17">
        <f t="shared" si="181"/>
        <v>0</v>
      </c>
      <c r="AG270" s="17">
        <v>0</v>
      </c>
      <c r="AH270" s="17">
        <f t="shared" si="182"/>
        <v>0</v>
      </c>
      <c r="AI270" s="17">
        <v>0</v>
      </c>
      <c r="AJ270" s="17">
        <f t="shared" si="183"/>
        <v>0</v>
      </c>
      <c r="AK270" s="17">
        <v>0</v>
      </c>
      <c r="AL270" s="17">
        <f t="shared" si="184"/>
        <v>0</v>
      </c>
      <c r="AM270" s="17">
        <v>0</v>
      </c>
      <c r="AN270" s="17">
        <f t="shared" si="185"/>
        <v>0</v>
      </c>
      <c r="AO270" s="17">
        <v>0</v>
      </c>
      <c r="AP270" s="17">
        <f t="shared" si="186"/>
        <v>0</v>
      </c>
      <c r="AQ270" s="17">
        <v>0</v>
      </c>
      <c r="AR270" s="17">
        <f t="shared" si="187"/>
        <v>0</v>
      </c>
      <c r="AS270" s="17">
        <v>0</v>
      </c>
      <c r="AT270" s="17">
        <f t="shared" si="188"/>
        <v>0</v>
      </c>
      <c r="AU270" s="17">
        <f t="shared" si="189"/>
        <v>0</v>
      </c>
      <c r="AV270" s="17">
        <f t="shared" si="189"/>
        <v>0</v>
      </c>
      <c r="AW270" s="18">
        <v>0</v>
      </c>
      <c r="AX270" s="18">
        <f t="shared" si="190"/>
        <v>0</v>
      </c>
      <c r="AY270" s="18">
        <v>0</v>
      </c>
      <c r="AZ270" s="18">
        <f t="shared" si="191"/>
        <v>0</v>
      </c>
      <c r="BA270" s="18">
        <v>0</v>
      </c>
      <c r="BB270" s="18">
        <f t="shared" si="192"/>
        <v>0</v>
      </c>
      <c r="BC270" s="18">
        <v>0</v>
      </c>
      <c r="BD270" s="18">
        <f t="shared" si="193"/>
        <v>0</v>
      </c>
      <c r="BE270" s="18">
        <v>0</v>
      </c>
      <c r="BF270" s="18">
        <f t="shared" si="194"/>
        <v>0</v>
      </c>
      <c r="BG270" s="18">
        <v>0</v>
      </c>
      <c r="BH270" s="18">
        <f t="shared" si="195"/>
        <v>0</v>
      </c>
      <c r="BI270" s="18">
        <v>0</v>
      </c>
      <c r="BJ270" s="18">
        <f t="shared" si="196"/>
        <v>0</v>
      </c>
      <c r="BK270" s="18">
        <v>0</v>
      </c>
      <c r="BL270" s="18">
        <f t="shared" si="197"/>
        <v>0</v>
      </c>
      <c r="BM270" s="18">
        <v>0</v>
      </c>
      <c r="BN270" s="18">
        <f t="shared" si="198"/>
        <v>0</v>
      </c>
      <c r="BO270" s="18">
        <v>0</v>
      </c>
      <c r="BP270" s="18">
        <f t="shared" si="199"/>
        <v>0</v>
      </c>
      <c r="BQ270" s="18">
        <v>0</v>
      </c>
      <c r="BR270" s="18">
        <f t="shared" si="200"/>
        <v>0</v>
      </c>
      <c r="BS270" s="18">
        <v>0</v>
      </c>
      <c r="BT270" s="18">
        <f t="shared" si="201"/>
        <v>0</v>
      </c>
      <c r="BU270" s="18">
        <v>0</v>
      </c>
      <c r="BV270" s="18">
        <f t="shared" si="202"/>
        <v>0</v>
      </c>
      <c r="BW270" s="18">
        <v>0</v>
      </c>
      <c r="BX270" s="18">
        <f t="shared" si="203"/>
        <v>0</v>
      </c>
      <c r="BY270" s="18">
        <v>0</v>
      </c>
      <c r="BZ270" s="18">
        <f t="shared" si="204"/>
        <v>0</v>
      </c>
      <c r="CA270" s="18">
        <v>0</v>
      </c>
      <c r="CB270" s="18">
        <f t="shared" si="205"/>
        <v>0</v>
      </c>
      <c r="CC270" s="18">
        <v>0</v>
      </c>
      <c r="CD270" s="18">
        <f t="shared" si="206"/>
        <v>0</v>
      </c>
      <c r="CE270" s="17">
        <f t="shared" si="207"/>
        <v>0</v>
      </c>
      <c r="CF270" s="17">
        <f t="shared" si="207"/>
        <v>0</v>
      </c>
      <c r="CG270" s="17">
        <f t="shared" si="208"/>
        <v>0</v>
      </c>
      <c r="CH270" s="28">
        <f t="shared" si="208"/>
        <v>0</v>
      </c>
    </row>
    <row r="271" spans="1:86" ht="51" x14ac:dyDescent="0.2">
      <c r="A271" s="66"/>
      <c r="B271" s="66"/>
      <c r="C271" s="66"/>
      <c r="D271" s="20" t="s">
        <v>148</v>
      </c>
      <c r="E271" s="21" t="s">
        <v>141</v>
      </c>
      <c r="F271" s="32">
        <f t="shared" si="209"/>
        <v>175235</v>
      </c>
      <c r="G271" s="32">
        <f t="shared" si="209"/>
        <v>215697</v>
      </c>
      <c r="H271" s="32">
        <f t="shared" si="209"/>
        <v>219786</v>
      </c>
      <c r="I271" s="16">
        <v>0</v>
      </c>
      <c r="J271" s="17">
        <f t="shared" si="170"/>
        <v>0</v>
      </c>
      <c r="K271" s="16">
        <v>0</v>
      </c>
      <c r="L271" s="17">
        <f t="shared" si="171"/>
        <v>0</v>
      </c>
      <c r="M271" s="16">
        <v>0</v>
      </c>
      <c r="N271" s="17">
        <f t="shared" si="172"/>
        <v>0</v>
      </c>
      <c r="O271" s="16">
        <v>0</v>
      </c>
      <c r="P271" s="17">
        <f t="shared" si="173"/>
        <v>0</v>
      </c>
      <c r="Q271" s="16">
        <v>0</v>
      </c>
      <c r="R271" s="17">
        <f t="shared" si="174"/>
        <v>0</v>
      </c>
      <c r="S271" s="16">
        <v>0</v>
      </c>
      <c r="T271" s="17">
        <f t="shared" si="175"/>
        <v>0</v>
      </c>
      <c r="U271" s="16">
        <f t="shared" si="176"/>
        <v>0</v>
      </c>
      <c r="V271" s="17">
        <f t="shared" si="176"/>
        <v>0</v>
      </c>
      <c r="W271" s="16">
        <v>0</v>
      </c>
      <c r="X271" s="17">
        <f t="shared" si="177"/>
        <v>0</v>
      </c>
      <c r="Y271" s="17">
        <v>0</v>
      </c>
      <c r="Z271" s="17">
        <f t="shared" si="178"/>
        <v>0</v>
      </c>
      <c r="AA271" s="17">
        <v>0</v>
      </c>
      <c r="AB271" s="17">
        <f t="shared" si="179"/>
        <v>0</v>
      </c>
      <c r="AC271" s="17">
        <v>0</v>
      </c>
      <c r="AD271" s="17">
        <f t="shared" si="180"/>
        <v>0</v>
      </c>
      <c r="AE271" s="17">
        <v>0</v>
      </c>
      <c r="AF271" s="17">
        <f t="shared" si="181"/>
        <v>0</v>
      </c>
      <c r="AG271" s="17">
        <v>0</v>
      </c>
      <c r="AH271" s="17">
        <f t="shared" si="182"/>
        <v>0</v>
      </c>
      <c r="AI271" s="17">
        <v>0</v>
      </c>
      <c r="AJ271" s="17">
        <f t="shared" si="183"/>
        <v>0</v>
      </c>
      <c r="AK271" s="17">
        <v>0</v>
      </c>
      <c r="AL271" s="17">
        <f t="shared" si="184"/>
        <v>0</v>
      </c>
      <c r="AM271" s="17">
        <v>0</v>
      </c>
      <c r="AN271" s="17">
        <f t="shared" si="185"/>
        <v>0</v>
      </c>
      <c r="AO271" s="17">
        <v>0</v>
      </c>
      <c r="AP271" s="17">
        <f t="shared" si="186"/>
        <v>0</v>
      </c>
      <c r="AQ271" s="17">
        <v>0</v>
      </c>
      <c r="AR271" s="17">
        <f t="shared" si="187"/>
        <v>0</v>
      </c>
      <c r="AS271" s="17">
        <v>0</v>
      </c>
      <c r="AT271" s="17">
        <f t="shared" si="188"/>
        <v>0</v>
      </c>
      <c r="AU271" s="17">
        <f t="shared" si="189"/>
        <v>0</v>
      </c>
      <c r="AV271" s="17">
        <f t="shared" si="189"/>
        <v>0</v>
      </c>
      <c r="AW271" s="18">
        <v>0</v>
      </c>
      <c r="AX271" s="18">
        <f t="shared" si="190"/>
        <v>0</v>
      </c>
      <c r="AY271" s="18">
        <v>0</v>
      </c>
      <c r="AZ271" s="18">
        <f t="shared" si="191"/>
        <v>0</v>
      </c>
      <c r="BA271" s="18">
        <v>0</v>
      </c>
      <c r="BB271" s="18">
        <f t="shared" si="192"/>
        <v>0</v>
      </c>
      <c r="BC271" s="18">
        <v>0</v>
      </c>
      <c r="BD271" s="18">
        <f t="shared" si="193"/>
        <v>0</v>
      </c>
      <c r="BE271" s="18">
        <v>0</v>
      </c>
      <c r="BF271" s="18">
        <f t="shared" si="194"/>
        <v>0</v>
      </c>
      <c r="BG271" s="18">
        <v>0</v>
      </c>
      <c r="BH271" s="18">
        <f t="shared" si="195"/>
        <v>0</v>
      </c>
      <c r="BI271" s="18">
        <v>0</v>
      </c>
      <c r="BJ271" s="18">
        <f t="shared" si="196"/>
        <v>0</v>
      </c>
      <c r="BK271" s="18">
        <v>0</v>
      </c>
      <c r="BL271" s="18">
        <f t="shared" si="197"/>
        <v>0</v>
      </c>
      <c r="BM271" s="18">
        <v>0</v>
      </c>
      <c r="BN271" s="18">
        <f t="shared" si="198"/>
        <v>0</v>
      </c>
      <c r="BO271" s="18">
        <v>0</v>
      </c>
      <c r="BP271" s="18">
        <f t="shared" si="199"/>
        <v>0</v>
      </c>
      <c r="BQ271" s="18">
        <v>0</v>
      </c>
      <c r="BR271" s="18">
        <f t="shared" si="200"/>
        <v>0</v>
      </c>
      <c r="BS271" s="18">
        <v>0</v>
      </c>
      <c r="BT271" s="18">
        <f t="shared" si="201"/>
        <v>0</v>
      </c>
      <c r="BU271" s="18">
        <v>0</v>
      </c>
      <c r="BV271" s="18">
        <f t="shared" si="202"/>
        <v>0</v>
      </c>
      <c r="BW271" s="18">
        <v>0</v>
      </c>
      <c r="BX271" s="18">
        <f t="shared" si="203"/>
        <v>0</v>
      </c>
      <c r="BY271" s="18">
        <v>0</v>
      </c>
      <c r="BZ271" s="18">
        <f t="shared" si="204"/>
        <v>0</v>
      </c>
      <c r="CA271" s="18">
        <v>0</v>
      </c>
      <c r="CB271" s="18">
        <f t="shared" si="205"/>
        <v>0</v>
      </c>
      <c r="CC271" s="18">
        <v>0</v>
      </c>
      <c r="CD271" s="18">
        <f t="shared" si="206"/>
        <v>0</v>
      </c>
      <c r="CE271" s="17">
        <f t="shared" si="207"/>
        <v>0</v>
      </c>
      <c r="CF271" s="17">
        <f t="shared" si="207"/>
        <v>0</v>
      </c>
      <c r="CG271" s="17">
        <f t="shared" si="208"/>
        <v>0</v>
      </c>
      <c r="CH271" s="28">
        <f t="shared" si="208"/>
        <v>0</v>
      </c>
    </row>
    <row r="272" spans="1:86" x14ac:dyDescent="0.2">
      <c r="A272" s="66"/>
      <c r="B272" s="66"/>
      <c r="C272" s="66"/>
      <c r="D272" s="20" t="s">
        <v>149</v>
      </c>
      <c r="E272" s="21" t="s">
        <v>141</v>
      </c>
      <c r="F272" s="32">
        <f t="shared" si="209"/>
        <v>271815</v>
      </c>
      <c r="G272" s="32">
        <f t="shared" si="209"/>
        <v>336546</v>
      </c>
      <c r="H272" s="32">
        <f t="shared" si="209"/>
        <v>340555</v>
      </c>
      <c r="I272" s="16">
        <v>0</v>
      </c>
      <c r="J272" s="17">
        <f t="shared" si="170"/>
        <v>0</v>
      </c>
      <c r="K272" s="16">
        <v>0</v>
      </c>
      <c r="L272" s="17">
        <f t="shared" si="171"/>
        <v>0</v>
      </c>
      <c r="M272" s="16">
        <v>0</v>
      </c>
      <c r="N272" s="17">
        <f t="shared" si="172"/>
        <v>0</v>
      </c>
      <c r="O272" s="16">
        <v>0</v>
      </c>
      <c r="P272" s="17">
        <f t="shared" si="173"/>
        <v>0</v>
      </c>
      <c r="Q272" s="16">
        <v>0</v>
      </c>
      <c r="R272" s="17">
        <f t="shared" si="174"/>
        <v>0</v>
      </c>
      <c r="S272" s="16">
        <v>0</v>
      </c>
      <c r="T272" s="17">
        <f t="shared" si="175"/>
        <v>0</v>
      </c>
      <c r="U272" s="16">
        <f t="shared" si="176"/>
        <v>0</v>
      </c>
      <c r="V272" s="17">
        <f t="shared" si="176"/>
        <v>0</v>
      </c>
      <c r="W272" s="16">
        <v>0</v>
      </c>
      <c r="X272" s="17">
        <f t="shared" si="177"/>
        <v>0</v>
      </c>
      <c r="Y272" s="17">
        <v>0</v>
      </c>
      <c r="Z272" s="17">
        <f t="shared" si="178"/>
        <v>0</v>
      </c>
      <c r="AA272" s="17">
        <v>0</v>
      </c>
      <c r="AB272" s="17">
        <f t="shared" si="179"/>
        <v>0</v>
      </c>
      <c r="AC272" s="17">
        <v>0</v>
      </c>
      <c r="AD272" s="17">
        <f t="shared" si="180"/>
        <v>0</v>
      </c>
      <c r="AE272" s="17">
        <v>0</v>
      </c>
      <c r="AF272" s="17">
        <f t="shared" si="181"/>
        <v>0</v>
      </c>
      <c r="AG272" s="17">
        <v>0</v>
      </c>
      <c r="AH272" s="17">
        <f t="shared" si="182"/>
        <v>0</v>
      </c>
      <c r="AI272" s="17">
        <v>0</v>
      </c>
      <c r="AJ272" s="17">
        <f t="shared" si="183"/>
        <v>0</v>
      </c>
      <c r="AK272" s="17">
        <v>0</v>
      </c>
      <c r="AL272" s="17">
        <f t="shared" si="184"/>
        <v>0</v>
      </c>
      <c r="AM272" s="17">
        <v>0</v>
      </c>
      <c r="AN272" s="17">
        <f t="shared" si="185"/>
        <v>0</v>
      </c>
      <c r="AO272" s="17">
        <v>0</v>
      </c>
      <c r="AP272" s="17">
        <f t="shared" si="186"/>
        <v>0</v>
      </c>
      <c r="AQ272" s="17">
        <v>0</v>
      </c>
      <c r="AR272" s="17">
        <f t="shared" si="187"/>
        <v>0</v>
      </c>
      <c r="AS272" s="17">
        <v>0</v>
      </c>
      <c r="AT272" s="17">
        <f t="shared" si="188"/>
        <v>0</v>
      </c>
      <c r="AU272" s="17">
        <f t="shared" si="189"/>
        <v>0</v>
      </c>
      <c r="AV272" s="17">
        <f t="shared" si="189"/>
        <v>0</v>
      </c>
      <c r="AW272" s="18">
        <v>0</v>
      </c>
      <c r="AX272" s="18">
        <f t="shared" si="190"/>
        <v>0</v>
      </c>
      <c r="AY272" s="18">
        <v>0</v>
      </c>
      <c r="AZ272" s="18">
        <f t="shared" si="191"/>
        <v>0</v>
      </c>
      <c r="BA272" s="18">
        <v>0</v>
      </c>
      <c r="BB272" s="18">
        <f t="shared" si="192"/>
        <v>0</v>
      </c>
      <c r="BC272" s="18">
        <v>0</v>
      </c>
      <c r="BD272" s="18">
        <f t="shared" si="193"/>
        <v>0</v>
      </c>
      <c r="BE272" s="18">
        <v>0</v>
      </c>
      <c r="BF272" s="18">
        <f t="shared" si="194"/>
        <v>0</v>
      </c>
      <c r="BG272" s="18">
        <v>0</v>
      </c>
      <c r="BH272" s="18">
        <f t="shared" si="195"/>
        <v>0</v>
      </c>
      <c r="BI272" s="18">
        <v>0</v>
      </c>
      <c r="BJ272" s="18">
        <f t="shared" si="196"/>
        <v>0</v>
      </c>
      <c r="BK272" s="18">
        <v>0</v>
      </c>
      <c r="BL272" s="18">
        <f t="shared" si="197"/>
        <v>0</v>
      </c>
      <c r="BM272" s="18">
        <v>0</v>
      </c>
      <c r="BN272" s="18">
        <f t="shared" si="198"/>
        <v>0</v>
      </c>
      <c r="BO272" s="18">
        <v>0</v>
      </c>
      <c r="BP272" s="18">
        <f t="shared" si="199"/>
        <v>0</v>
      </c>
      <c r="BQ272" s="18">
        <v>0</v>
      </c>
      <c r="BR272" s="18">
        <f t="shared" si="200"/>
        <v>0</v>
      </c>
      <c r="BS272" s="18">
        <v>0</v>
      </c>
      <c r="BT272" s="18">
        <f t="shared" si="201"/>
        <v>0</v>
      </c>
      <c r="BU272" s="18">
        <v>0</v>
      </c>
      <c r="BV272" s="18">
        <f t="shared" si="202"/>
        <v>0</v>
      </c>
      <c r="BW272" s="18">
        <v>0</v>
      </c>
      <c r="BX272" s="18">
        <f t="shared" si="203"/>
        <v>0</v>
      </c>
      <c r="BY272" s="18">
        <v>0</v>
      </c>
      <c r="BZ272" s="18">
        <f t="shared" si="204"/>
        <v>0</v>
      </c>
      <c r="CA272" s="18">
        <v>0</v>
      </c>
      <c r="CB272" s="18">
        <f t="shared" si="205"/>
        <v>0</v>
      </c>
      <c r="CC272" s="18">
        <v>0</v>
      </c>
      <c r="CD272" s="18">
        <f t="shared" si="206"/>
        <v>0</v>
      </c>
      <c r="CE272" s="17">
        <f t="shared" si="207"/>
        <v>0</v>
      </c>
      <c r="CF272" s="17">
        <f t="shared" si="207"/>
        <v>0</v>
      </c>
      <c r="CG272" s="17">
        <f t="shared" si="208"/>
        <v>0</v>
      </c>
      <c r="CH272" s="28">
        <f t="shared" si="208"/>
        <v>0</v>
      </c>
    </row>
    <row r="273" spans="1:86" x14ac:dyDescent="0.2">
      <c r="A273" s="66"/>
      <c r="B273" s="66"/>
      <c r="C273" s="66"/>
      <c r="D273" s="20" t="s">
        <v>150</v>
      </c>
      <c r="E273" s="21" t="s">
        <v>141</v>
      </c>
      <c r="F273" s="32">
        <f t="shared" si="209"/>
        <v>113103</v>
      </c>
      <c r="G273" s="32">
        <f t="shared" si="209"/>
        <v>134747</v>
      </c>
      <c r="H273" s="32">
        <f t="shared" si="209"/>
        <v>179667</v>
      </c>
      <c r="I273" s="16">
        <v>0</v>
      </c>
      <c r="J273" s="17">
        <f t="shared" si="170"/>
        <v>0</v>
      </c>
      <c r="K273" s="16">
        <v>0</v>
      </c>
      <c r="L273" s="17">
        <f t="shared" si="171"/>
        <v>0</v>
      </c>
      <c r="M273" s="16">
        <v>0</v>
      </c>
      <c r="N273" s="17">
        <f t="shared" si="172"/>
        <v>0</v>
      </c>
      <c r="O273" s="16">
        <v>0</v>
      </c>
      <c r="P273" s="17">
        <f t="shared" si="173"/>
        <v>0</v>
      </c>
      <c r="Q273" s="16">
        <v>0</v>
      </c>
      <c r="R273" s="17">
        <f t="shared" si="174"/>
        <v>0</v>
      </c>
      <c r="S273" s="16">
        <v>0</v>
      </c>
      <c r="T273" s="17">
        <f t="shared" si="175"/>
        <v>0</v>
      </c>
      <c r="U273" s="16">
        <f t="shared" si="176"/>
        <v>0</v>
      </c>
      <c r="V273" s="17">
        <f t="shared" si="176"/>
        <v>0</v>
      </c>
      <c r="W273" s="16">
        <v>0</v>
      </c>
      <c r="X273" s="17">
        <f t="shared" si="177"/>
        <v>0</v>
      </c>
      <c r="Y273" s="17">
        <v>0</v>
      </c>
      <c r="Z273" s="17">
        <f t="shared" si="178"/>
        <v>0</v>
      </c>
      <c r="AA273" s="17">
        <v>0</v>
      </c>
      <c r="AB273" s="17">
        <f t="shared" si="179"/>
        <v>0</v>
      </c>
      <c r="AC273" s="17">
        <v>0</v>
      </c>
      <c r="AD273" s="17">
        <f t="shared" si="180"/>
        <v>0</v>
      </c>
      <c r="AE273" s="17">
        <v>0</v>
      </c>
      <c r="AF273" s="17">
        <f t="shared" si="181"/>
        <v>0</v>
      </c>
      <c r="AG273" s="17">
        <v>0</v>
      </c>
      <c r="AH273" s="17">
        <f t="shared" si="182"/>
        <v>0</v>
      </c>
      <c r="AI273" s="17">
        <v>0</v>
      </c>
      <c r="AJ273" s="17">
        <f t="shared" si="183"/>
        <v>0</v>
      </c>
      <c r="AK273" s="17">
        <v>0</v>
      </c>
      <c r="AL273" s="17">
        <f t="shared" si="184"/>
        <v>0</v>
      </c>
      <c r="AM273" s="17">
        <v>0</v>
      </c>
      <c r="AN273" s="17">
        <f t="shared" si="185"/>
        <v>0</v>
      </c>
      <c r="AO273" s="17">
        <v>0</v>
      </c>
      <c r="AP273" s="17">
        <f t="shared" si="186"/>
        <v>0</v>
      </c>
      <c r="AQ273" s="17">
        <v>0</v>
      </c>
      <c r="AR273" s="17">
        <f t="shared" si="187"/>
        <v>0</v>
      </c>
      <c r="AS273" s="17">
        <v>0</v>
      </c>
      <c r="AT273" s="17">
        <f t="shared" si="188"/>
        <v>0</v>
      </c>
      <c r="AU273" s="17">
        <f t="shared" si="189"/>
        <v>0</v>
      </c>
      <c r="AV273" s="17">
        <f t="shared" si="189"/>
        <v>0</v>
      </c>
      <c r="AW273" s="18">
        <v>0</v>
      </c>
      <c r="AX273" s="18">
        <f t="shared" si="190"/>
        <v>0</v>
      </c>
      <c r="AY273" s="18">
        <v>0</v>
      </c>
      <c r="AZ273" s="18">
        <f t="shared" si="191"/>
        <v>0</v>
      </c>
      <c r="BA273" s="18">
        <v>0</v>
      </c>
      <c r="BB273" s="18">
        <f t="shared" si="192"/>
        <v>0</v>
      </c>
      <c r="BC273" s="18">
        <v>0</v>
      </c>
      <c r="BD273" s="18">
        <f t="shared" si="193"/>
        <v>0</v>
      </c>
      <c r="BE273" s="18">
        <v>0</v>
      </c>
      <c r="BF273" s="18">
        <f t="shared" si="194"/>
        <v>0</v>
      </c>
      <c r="BG273" s="18">
        <v>0</v>
      </c>
      <c r="BH273" s="18">
        <f t="shared" si="195"/>
        <v>0</v>
      </c>
      <c r="BI273" s="18">
        <v>0</v>
      </c>
      <c r="BJ273" s="18">
        <f t="shared" si="196"/>
        <v>0</v>
      </c>
      <c r="BK273" s="18">
        <v>0</v>
      </c>
      <c r="BL273" s="18">
        <f t="shared" si="197"/>
        <v>0</v>
      </c>
      <c r="BM273" s="18">
        <v>0</v>
      </c>
      <c r="BN273" s="18">
        <f t="shared" si="198"/>
        <v>0</v>
      </c>
      <c r="BO273" s="18">
        <v>0</v>
      </c>
      <c r="BP273" s="18">
        <f t="shared" si="199"/>
        <v>0</v>
      </c>
      <c r="BQ273" s="18">
        <v>0</v>
      </c>
      <c r="BR273" s="18">
        <f t="shared" si="200"/>
        <v>0</v>
      </c>
      <c r="BS273" s="18">
        <v>0</v>
      </c>
      <c r="BT273" s="18">
        <f t="shared" si="201"/>
        <v>0</v>
      </c>
      <c r="BU273" s="18">
        <v>0</v>
      </c>
      <c r="BV273" s="18">
        <f t="shared" si="202"/>
        <v>0</v>
      </c>
      <c r="BW273" s="18">
        <v>0</v>
      </c>
      <c r="BX273" s="18">
        <f t="shared" si="203"/>
        <v>0</v>
      </c>
      <c r="BY273" s="18">
        <v>0</v>
      </c>
      <c r="BZ273" s="18">
        <f t="shared" si="204"/>
        <v>0</v>
      </c>
      <c r="CA273" s="18">
        <v>0</v>
      </c>
      <c r="CB273" s="18">
        <f t="shared" si="205"/>
        <v>0</v>
      </c>
      <c r="CC273" s="18">
        <v>0</v>
      </c>
      <c r="CD273" s="18">
        <f t="shared" si="206"/>
        <v>0</v>
      </c>
      <c r="CE273" s="17">
        <f t="shared" si="207"/>
        <v>0</v>
      </c>
      <c r="CF273" s="17">
        <f t="shared" si="207"/>
        <v>0</v>
      </c>
      <c r="CG273" s="17">
        <f t="shared" si="208"/>
        <v>0</v>
      </c>
      <c r="CH273" s="28">
        <f t="shared" si="208"/>
        <v>0</v>
      </c>
    </row>
    <row r="274" spans="1:86" x14ac:dyDescent="0.2">
      <c r="A274" s="66"/>
      <c r="B274" s="66"/>
      <c r="C274" s="66"/>
      <c r="D274" s="22" t="s">
        <v>152</v>
      </c>
      <c r="E274" s="21" t="s">
        <v>141</v>
      </c>
      <c r="F274" s="32">
        <f>F254</f>
        <v>54275</v>
      </c>
      <c r="G274" s="32">
        <f>G254</f>
        <v>64399</v>
      </c>
      <c r="H274" s="32">
        <f>H254</f>
        <v>85865</v>
      </c>
      <c r="I274" s="16">
        <v>0</v>
      </c>
      <c r="J274" s="17">
        <f t="shared" si="170"/>
        <v>0</v>
      </c>
      <c r="K274" s="16">
        <v>0</v>
      </c>
      <c r="L274" s="17">
        <f t="shared" si="171"/>
        <v>0</v>
      </c>
      <c r="M274" s="16">
        <v>0</v>
      </c>
      <c r="N274" s="17">
        <f t="shared" si="172"/>
        <v>0</v>
      </c>
      <c r="O274" s="16">
        <v>0</v>
      </c>
      <c r="P274" s="17">
        <f t="shared" si="173"/>
        <v>0</v>
      </c>
      <c r="Q274" s="16">
        <v>0</v>
      </c>
      <c r="R274" s="17">
        <f t="shared" si="174"/>
        <v>0</v>
      </c>
      <c r="S274" s="16">
        <v>0</v>
      </c>
      <c r="T274" s="17">
        <f t="shared" si="175"/>
        <v>0</v>
      </c>
      <c r="U274" s="16">
        <f t="shared" si="176"/>
        <v>0</v>
      </c>
      <c r="V274" s="17">
        <f t="shared" si="176"/>
        <v>0</v>
      </c>
      <c r="W274" s="16">
        <v>0</v>
      </c>
      <c r="X274" s="17">
        <f t="shared" si="177"/>
        <v>0</v>
      </c>
      <c r="Y274" s="17">
        <v>0</v>
      </c>
      <c r="Z274" s="17">
        <f t="shared" si="178"/>
        <v>0</v>
      </c>
      <c r="AA274" s="17">
        <v>0</v>
      </c>
      <c r="AB274" s="17">
        <f t="shared" si="179"/>
        <v>0</v>
      </c>
      <c r="AC274" s="17">
        <v>0</v>
      </c>
      <c r="AD274" s="17">
        <f t="shared" si="180"/>
        <v>0</v>
      </c>
      <c r="AE274" s="17">
        <v>0</v>
      </c>
      <c r="AF274" s="17">
        <f t="shared" si="181"/>
        <v>0</v>
      </c>
      <c r="AG274" s="17">
        <v>0</v>
      </c>
      <c r="AH274" s="17">
        <f t="shared" si="182"/>
        <v>0</v>
      </c>
      <c r="AI274" s="17">
        <v>0</v>
      </c>
      <c r="AJ274" s="17">
        <f t="shared" si="183"/>
        <v>0</v>
      </c>
      <c r="AK274" s="17">
        <v>0</v>
      </c>
      <c r="AL274" s="17">
        <f t="shared" si="184"/>
        <v>0</v>
      </c>
      <c r="AM274" s="17">
        <v>0</v>
      </c>
      <c r="AN274" s="17">
        <f t="shared" si="185"/>
        <v>0</v>
      </c>
      <c r="AO274" s="17">
        <v>0</v>
      </c>
      <c r="AP274" s="17">
        <f t="shared" si="186"/>
        <v>0</v>
      </c>
      <c r="AQ274" s="17">
        <v>0</v>
      </c>
      <c r="AR274" s="17">
        <f t="shared" si="187"/>
        <v>0</v>
      </c>
      <c r="AS274" s="17">
        <v>0</v>
      </c>
      <c r="AT274" s="17">
        <f t="shared" si="188"/>
        <v>0</v>
      </c>
      <c r="AU274" s="17">
        <f t="shared" si="189"/>
        <v>0</v>
      </c>
      <c r="AV274" s="17">
        <f t="shared" si="189"/>
        <v>0</v>
      </c>
      <c r="AW274" s="18">
        <v>0</v>
      </c>
      <c r="AX274" s="18">
        <f t="shared" si="190"/>
        <v>0</v>
      </c>
      <c r="AY274" s="18">
        <v>0</v>
      </c>
      <c r="AZ274" s="18">
        <f t="shared" si="191"/>
        <v>0</v>
      </c>
      <c r="BA274" s="18">
        <v>0</v>
      </c>
      <c r="BB274" s="18">
        <f t="shared" si="192"/>
        <v>0</v>
      </c>
      <c r="BC274" s="18">
        <v>0</v>
      </c>
      <c r="BD274" s="18">
        <f t="shared" si="193"/>
        <v>0</v>
      </c>
      <c r="BE274" s="18">
        <v>0</v>
      </c>
      <c r="BF274" s="18">
        <f t="shared" si="194"/>
        <v>0</v>
      </c>
      <c r="BG274" s="18">
        <v>0</v>
      </c>
      <c r="BH274" s="18">
        <f t="shared" si="195"/>
        <v>0</v>
      </c>
      <c r="BI274" s="18">
        <v>0</v>
      </c>
      <c r="BJ274" s="18">
        <f t="shared" si="196"/>
        <v>0</v>
      </c>
      <c r="BK274" s="18">
        <v>0</v>
      </c>
      <c r="BL274" s="18">
        <f t="shared" si="197"/>
        <v>0</v>
      </c>
      <c r="BM274" s="18">
        <v>0</v>
      </c>
      <c r="BN274" s="18">
        <f t="shared" si="198"/>
        <v>0</v>
      </c>
      <c r="BO274" s="18">
        <v>0</v>
      </c>
      <c r="BP274" s="18">
        <f t="shared" si="199"/>
        <v>0</v>
      </c>
      <c r="BQ274" s="18">
        <v>0</v>
      </c>
      <c r="BR274" s="18">
        <f t="shared" si="200"/>
        <v>0</v>
      </c>
      <c r="BS274" s="18">
        <v>0</v>
      </c>
      <c r="BT274" s="18">
        <f t="shared" si="201"/>
        <v>0</v>
      </c>
      <c r="BU274" s="18">
        <v>0</v>
      </c>
      <c r="BV274" s="18">
        <f t="shared" si="202"/>
        <v>0</v>
      </c>
      <c r="BW274" s="18">
        <v>0</v>
      </c>
      <c r="BX274" s="18">
        <f t="shared" si="203"/>
        <v>0</v>
      </c>
      <c r="BY274" s="18">
        <v>0</v>
      </c>
      <c r="BZ274" s="18">
        <f t="shared" si="204"/>
        <v>0</v>
      </c>
      <c r="CA274" s="18">
        <v>0</v>
      </c>
      <c r="CB274" s="18">
        <f t="shared" si="205"/>
        <v>0</v>
      </c>
      <c r="CC274" s="18">
        <v>0</v>
      </c>
      <c r="CD274" s="18">
        <f t="shared" si="206"/>
        <v>0</v>
      </c>
      <c r="CE274" s="17">
        <f t="shared" si="207"/>
        <v>0</v>
      </c>
      <c r="CF274" s="17">
        <f t="shared" si="207"/>
        <v>0</v>
      </c>
      <c r="CG274" s="17">
        <f t="shared" si="208"/>
        <v>0</v>
      </c>
      <c r="CH274" s="28">
        <f t="shared" si="208"/>
        <v>0</v>
      </c>
    </row>
    <row r="275" spans="1:86" x14ac:dyDescent="0.2">
      <c r="A275" s="66" t="s">
        <v>137</v>
      </c>
      <c r="B275" s="66" t="s">
        <v>153</v>
      </c>
      <c r="C275" s="67" t="s">
        <v>139</v>
      </c>
      <c r="D275" s="67"/>
      <c r="E275" s="19" t="s">
        <v>140</v>
      </c>
      <c r="F275" s="16"/>
      <c r="G275" s="16"/>
      <c r="H275" s="16"/>
      <c r="I275" s="16">
        <v>0</v>
      </c>
      <c r="J275" s="17">
        <f t="shared" si="170"/>
        <v>0</v>
      </c>
      <c r="K275" s="16">
        <v>0</v>
      </c>
      <c r="L275" s="17">
        <f t="shared" si="171"/>
        <v>0</v>
      </c>
      <c r="M275" s="16">
        <v>0</v>
      </c>
      <c r="N275" s="17">
        <f t="shared" si="172"/>
        <v>0</v>
      </c>
      <c r="O275" s="16">
        <v>0</v>
      </c>
      <c r="P275" s="17">
        <f t="shared" si="173"/>
        <v>0</v>
      </c>
      <c r="Q275" s="16">
        <v>0</v>
      </c>
      <c r="R275" s="17">
        <f t="shared" si="174"/>
        <v>0</v>
      </c>
      <c r="S275" s="16">
        <v>2</v>
      </c>
      <c r="T275" s="17">
        <f t="shared" si="175"/>
        <v>0</v>
      </c>
      <c r="U275" s="16">
        <f t="shared" si="176"/>
        <v>2</v>
      </c>
      <c r="V275" s="17">
        <f t="shared" si="176"/>
        <v>0</v>
      </c>
      <c r="W275" s="16">
        <v>0</v>
      </c>
      <c r="X275" s="17">
        <f t="shared" si="177"/>
        <v>0</v>
      </c>
      <c r="Y275" s="17">
        <v>0</v>
      </c>
      <c r="Z275" s="17">
        <f t="shared" si="178"/>
        <v>0</v>
      </c>
      <c r="AA275" s="17">
        <v>0</v>
      </c>
      <c r="AB275" s="17">
        <f t="shared" si="179"/>
        <v>0</v>
      </c>
      <c r="AC275" s="17">
        <v>15</v>
      </c>
      <c r="AD275" s="17">
        <f t="shared" si="180"/>
        <v>0</v>
      </c>
      <c r="AE275" s="17">
        <v>30</v>
      </c>
      <c r="AF275" s="17">
        <f t="shared" si="181"/>
        <v>0</v>
      </c>
      <c r="AG275" s="17">
        <v>0</v>
      </c>
      <c r="AH275" s="17">
        <f t="shared" si="182"/>
        <v>0</v>
      </c>
      <c r="AI275" s="17">
        <v>16</v>
      </c>
      <c r="AJ275" s="17">
        <f t="shared" si="183"/>
        <v>0</v>
      </c>
      <c r="AK275" s="17">
        <v>0</v>
      </c>
      <c r="AL275" s="17">
        <f t="shared" si="184"/>
        <v>0</v>
      </c>
      <c r="AM275" s="17">
        <v>9</v>
      </c>
      <c r="AN275" s="17">
        <f t="shared" si="185"/>
        <v>0</v>
      </c>
      <c r="AO275" s="17">
        <v>15</v>
      </c>
      <c r="AP275" s="17">
        <f t="shared" si="186"/>
        <v>0</v>
      </c>
      <c r="AQ275" s="17">
        <v>0</v>
      </c>
      <c r="AR275" s="17">
        <f t="shared" si="187"/>
        <v>0</v>
      </c>
      <c r="AS275" s="17">
        <v>0</v>
      </c>
      <c r="AT275" s="17">
        <f t="shared" si="188"/>
        <v>0</v>
      </c>
      <c r="AU275" s="17">
        <f t="shared" si="189"/>
        <v>85</v>
      </c>
      <c r="AV275" s="17">
        <f t="shared" si="189"/>
        <v>0</v>
      </c>
      <c r="AW275" s="18">
        <v>0</v>
      </c>
      <c r="AX275" s="18">
        <f t="shared" si="190"/>
        <v>0</v>
      </c>
      <c r="AY275" s="18">
        <v>0</v>
      </c>
      <c r="AZ275" s="18">
        <f t="shared" si="191"/>
        <v>0</v>
      </c>
      <c r="BA275" s="18">
        <v>0</v>
      </c>
      <c r="BB275" s="18">
        <f t="shared" si="192"/>
        <v>0</v>
      </c>
      <c r="BC275" s="18">
        <v>0</v>
      </c>
      <c r="BD275" s="18">
        <f t="shared" si="193"/>
        <v>0</v>
      </c>
      <c r="BE275" s="18">
        <v>0</v>
      </c>
      <c r="BF275" s="18">
        <f t="shared" si="194"/>
        <v>0</v>
      </c>
      <c r="BG275" s="18">
        <v>0</v>
      </c>
      <c r="BH275" s="18">
        <f t="shared" si="195"/>
        <v>0</v>
      </c>
      <c r="BI275" s="18">
        <v>9</v>
      </c>
      <c r="BJ275" s="18">
        <f t="shared" si="196"/>
        <v>0</v>
      </c>
      <c r="BK275" s="18">
        <v>10</v>
      </c>
      <c r="BL275" s="18">
        <f t="shared" si="197"/>
        <v>0</v>
      </c>
      <c r="BM275" s="18">
        <v>0</v>
      </c>
      <c r="BN275" s="18">
        <f t="shared" si="198"/>
        <v>0</v>
      </c>
      <c r="BO275" s="18">
        <v>6</v>
      </c>
      <c r="BP275" s="18">
        <f t="shared" si="199"/>
        <v>0</v>
      </c>
      <c r="BQ275" s="18">
        <v>0</v>
      </c>
      <c r="BR275" s="18">
        <f t="shared" si="200"/>
        <v>0</v>
      </c>
      <c r="BS275" s="18">
        <v>23</v>
      </c>
      <c r="BT275" s="18">
        <f t="shared" si="201"/>
        <v>0</v>
      </c>
      <c r="BU275" s="18">
        <v>3</v>
      </c>
      <c r="BV275" s="18">
        <f t="shared" si="202"/>
        <v>0</v>
      </c>
      <c r="BW275" s="18">
        <v>0</v>
      </c>
      <c r="BX275" s="18">
        <f t="shared" si="203"/>
        <v>0</v>
      </c>
      <c r="BY275" s="18">
        <v>27</v>
      </c>
      <c r="BZ275" s="18">
        <f t="shared" si="204"/>
        <v>0</v>
      </c>
      <c r="CA275" s="18">
        <v>0</v>
      </c>
      <c r="CB275" s="18">
        <f t="shared" si="205"/>
        <v>0</v>
      </c>
      <c r="CC275" s="18">
        <v>10</v>
      </c>
      <c r="CD275" s="18">
        <f t="shared" si="206"/>
        <v>0</v>
      </c>
      <c r="CE275" s="17">
        <f t="shared" si="207"/>
        <v>88</v>
      </c>
      <c r="CF275" s="17">
        <f t="shared" si="207"/>
        <v>0</v>
      </c>
      <c r="CG275" s="17">
        <f t="shared" si="208"/>
        <v>175</v>
      </c>
      <c r="CH275" s="28">
        <f t="shared" si="208"/>
        <v>0</v>
      </c>
    </row>
    <row r="276" spans="1:86" x14ac:dyDescent="0.2">
      <c r="A276" s="66"/>
      <c r="B276" s="66"/>
      <c r="C276" s="67"/>
      <c r="D276" s="67"/>
      <c r="E276" s="19" t="s">
        <v>141</v>
      </c>
      <c r="F276" s="32">
        <v>58300</v>
      </c>
      <c r="G276" s="32">
        <v>69119</v>
      </c>
      <c r="H276" s="32">
        <v>92144</v>
      </c>
      <c r="I276" s="16">
        <v>0</v>
      </c>
      <c r="J276" s="17">
        <f t="shared" si="170"/>
        <v>0</v>
      </c>
      <c r="K276" s="16">
        <v>0</v>
      </c>
      <c r="L276" s="17">
        <f t="shared" si="171"/>
        <v>0</v>
      </c>
      <c r="M276" s="16">
        <v>0</v>
      </c>
      <c r="N276" s="17">
        <f t="shared" si="172"/>
        <v>0</v>
      </c>
      <c r="O276" s="16">
        <v>0</v>
      </c>
      <c r="P276" s="17">
        <f t="shared" si="173"/>
        <v>0</v>
      </c>
      <c r="Q276" s="16">
        <v>0</v>
      </c>
      <c r="R276" s="17">
        <f t="shared" si="174"/>
        <v>0</v>
      </c>
      <c r="S276" s="16">
        <v>0</v>
      </c>
      <c r="T276" s="17">
        <f t="shared" si="175"/>
        <v>0</v>
      </c>
      <c r="U276" s="16">
        <f t="shared" si="176"/>
        <v>0</v>
      </c>
      <c r="V276" s="17">
        <f t="shared" si="176"/>
        <v>0</v>
      </c>
      <c r="W276" s="16">
        <v>0</v>
      </c>
      <c r="X276" s="17">
        <f t="shared" si="177"/>
        <v>0</v>
      </c>
      <c r="Y276" s="17">
        <v>0</v>
      </c>
      <c r="Z276" s="17">
        <f t="shared" si="178"/>
        <v>0</v>
      </c>
      <c r="AA276" s="17">
        <v>0</v>
      </c>
      <c r="AB276" s="17">
        <f t="shared" si="179"/>
        <v>0</v>
      </c>
      <c r="AC276" s="17">
        <v>310</v>
      </c>
      <c r="AD276" s="17">
        <f t="shared" si="180"/>
        <v>21426890</v>
      </c>
      <c r="AE276" s="17">
        <v>704</v>
      </c>
      <c r="AF276" s="17">
        <f t="shared" si="181"/>
        <v>48659776</v>
      </c>
      <c r="AG276" s="17">
        <v>0</v>
      </c>
      <c r="AH276" s="17">
        <f t="shared" si="182"/>
        <v>0</v>
      </c>
      <c r="AI276" s="17">
        <v>294</v>
      </c>
      <c r="AJ276" s="17">
        <f t="shared" si="183"/>
        <v>20320986</v>
      </c>
      <c r="AK276" s="17">
        <v>0</v>
      </c>
      <c r="AL276" s="17">
        <f t="shared" si="184"/>
        <v>0</v>
      </c>
      <c r="AM276" s="17">
        <v>197</v>
      </c>
      <c r="AN276" s="17">
        <f t="shared" si="185"/>
        <v>13616443</v>
      </c>
      <c r="AO276" s="17">
        <v>351</v>
      </c>
      <c r="AP276" s="17">
        <f t="shared" si="186"/>
        <v>24260769</v>
      </c>
      <c r="AQ276" s="17">
        <v>0</v>
      </c>
      <c r="AR276" s="17">
        <f t="shared" si="187"/>
        <v>0</v>
      </c>
      <c r="AS276" s="17">
        <v>0</v>
      </c>
      <c r="AT276" s="17">
        <f t="shared" si="188"/>
        <v>0</v>
      </c>
      <c r="AU276" s="17">
        <f t="shared" si="189"/>
        <v>1856</v>
      </c>
      <c r="AV276" s="17">
        <f t="shared" si="189"/>
        <v>128284864</v>
      </c>
      <c r="AW276" s="18">
        <v>0</v>
      </c>
      <c r="AX276" s="18">
        <f t="shared" si="190"/>
        <v>0</v>
      </c>
      <c r="AY276" s="18">
        <v>0</v>
      </c>
      <c r="AZ276" s="18">
        <f t="shared" si="191"/>
        <v>0</v>
      </c>
      <c r="BA276" s="18">
        <v>0</v>
      </c>
      <c r="BB276" s="18">
        <f t="shared" si="192"/>
        <v>0</v>
      </c>
      <c r="BC276" s="18">
        <v>0</v>
      </c>
      <c r="BD276" s="18">
        <f t="shared" si="193"/>
        <v>0</v>
      </c>
      <c r="BE276" s="18">
        <v>0</v>
      </c>
      <c r="BF276" s="18">
        <f t="shared" si="194"/>
        <v>0</v>
      </c>
      <c r="BG276" s="18">
        <v>0</v>
      </c>
      <c r="BH276" s="18">
        <f t="shared" si="195"/>
        <v>0</v>
      </c>
      <c r="BI276" s="18">
        <v>145</v>
      </c>
      <c r="BJ276" s="18">
        <f t="shared" si="196"/>
        <v>13360880</v>
      </c>
      <c r="BK276" s="18">
        <v>174</v>
      </c>
      <c r="BL276" s="18">
        <f t="shared" si="197"/>
        <v>16033056</v>
      </c>
      <c r="BM276" s="18">
        <v>0</v>
      </c>
      <c r="BN276" s="18">
        <f t="shared" si="198"/>
        <v>0</v>
      </c>
      <c r="BO276" s="18">
        <v>88</v>
      </c>
      <c r="BP276" s="18">
        <f t="shared" si="199"/>
        <v>8108672</v>
      </c>
      <c r="BQ276" s="18">
        <v>0</v>
      </c>
      <c r="BR276" s="18">
        <f t="shared" si="200"/>
        <v>0</v>
      </c>
      <c r="BS276" s="18">
        <v>451</v>
      </c>
      <c r="BT276" s="18">
        <f t="shared" si="201"/>
        <v>41556944</v>
      </c>
      <c r="BU276" s="18">
        <v>65</v>
      </c>
      <c r="BV276" s="18">
        <f t="shared" si="202"/>
        <v>5989360</v>
      </c>
      <c r="BW276" s="18">
        <v>0</v>
      </c>
      <c r="BX276" s="18">
        <f t="shared" si="203"/>
        <v>0</v>
      </c>
      <c r="BY276" s="18">
        <v>458</v>
      </c>
      <c r="BZ276" s="18">
        <f t="shared" si="204"/>
        <v>42201952</v>
      </c>
      <c r="CA276" s="18">
        <v>0</v>
      </c>
      <c r="CB276" s="18">
        <f t="shared" si="205"/>
        <v>0</v>
      </c>
      <c r="CC276" s="18">
        <v>183</v>
      </c>
      <c r="CD276" s="18">
        <f t="shared" si="206"/>
        <v>16862352</v>
      </c>
      <c r="CE276" s="17">
        <f t="shared" si="207"/>
        <v>1564</v>
      </c>
      <c r="CF276" s="17">
        <f t="shared" si="207"/>
        <v>144113216</v>
      </c>
      <c r="CG276" s="17">
        <f t="shared" si="208"/>
        <v>3420</v>
      </c>
      <c r="CH276" s="28">
        <f t="shared" si="208"/>
        <v>272398080</v>
      </c>
    </row>
    <row r="277" spans="1:86" x14ac:dyDescent="0.2">
      <c r="A277" s="66"/>
      <c r="B277" s="66"/>
      <c r="C277" s="67" t="s">
        <v>142</v>
      </c>
      <c r="D277" s="67"/>
      <c r="E277" s="19" t="s">
        <v>141</v>
      </c>
      <c r="F277" s="32">
        <f>ROUND(F276*1.15,0)</f>
        <v>67045</v>
      </c>
      <c r="G277" s="32">
        <f>ROUND(G276*1.15,0)</f>
        <v>79487</v>
      </c>
      <c r="H277" s="32">
        <f>ROUND(H276*1.15,0)</f>
        <v>105966</v>
      </c>
      <c r="I277" s="16">
        <v>0</v>
      </c>
      <c r="J277" s="17">
        <f t="shared" si="170"/>
        <v>0</v>
      </c>
      <c r="K277" s="16">
        <v>0</v>
      </c>
      <c r="L277" s="17">
        <f t="shared" si="171"/>
        <v>0</v>
      </c>
      <c r="M277" s="16">
        <v>0</v>
      </c>
      <c r="N277" s="17">
        <f t="shared" si="172"/>
        <v>0</v>
      </c>
      <c r="O277" s="16">
        <v>0</v>
      </c>
      <c r="P277" s="17">
        <f t="shared" si="173"/>
        <v>0</v>
      </c>
      <c r="Q277" s="16">
        <v>0</v>
      </c>
      <c r="R277" s="17">
        <f t="shared" si="174"/>
        <v>0</v>
      </c>
      <c r="S277" s="16">
        <v>0</v>
      </c>
      <c r="T277" s="17">
        <f t="shared" si="175"/>
        <v>0</v>
      </c>
      <c r="U277" s="16">
        <f t="shared" si="176"/>
        <v>0</v>
      </c>
      <c r="V277" s="17">
        <f t="shared" si="176"/>
        <v>0</v>
      </c>
      <c r="W277" s="16">
        <v>0</v>
      </c>
      <c r="X277" s="17">
        <f t="shared" si="177"/>
        <v>0</v>
      </c>
      <c r="Y277" s="17">
        <v>0</v>
      </c>
      <c r="Z277" s="17">
        <f t="shared" si="178"/>
        <v>0</v>
      </c>
      <c r="AA277" s="17">
        <v>0</v>
      </c>
      <c r="AB277" s="17">
        <f t="shared" si="179"/>
        <v>0</v>
      </c>
      <c r="AC277" s="17">
        <v>2</v>
      </c>
      <c r="AD277" s="17">
        <f t="shared" si="180"/>
        <v>158974</v>
      </c>
      <c r="AE277" s="17">
        <v>3</v>
      </c>
      <c r="AF277" s="17">
        <f t="shared" si="181"/>
        <v>238461</v>
      </c>
      <c r="AG277" s="17">
        <v>0</v>
      </c>
      <c r="AH277" s="17">
        <f t="shared" si="182"/>
        <v>0</v>
      </c>
      <c r="AI277" s="17">
        <v>2</v>
      </c>
      <c r="AJ277" s="17">
        <f t="shared" si="183"/>
        <v>158974</v>
      </c>
      <c r="AK277" s="17">
        <v>0</v>
      </c>
      <c r="AL277" s="17">
        <f t="shared" si="184"/>
        <v>0</v>
      </c>
      <c r="AM277" s="17">
        <v>1</v>
      </c>
      <c r="AN277" s="17">
        <f t="shared" si="185"/>
        <v>79487</v>
      </c>
      <c r="AO277" s="17">
        <v>9</v>
      </c>
      <c r="AP277" s="17">
        <f t="shared" si="186"/>
        <v>715383</v>
      </c>
      <c r="AQ277" s="17">
        <v>0</v>
      </c>
      <c r="AR277" s="17">
        <f t="shared" si="187"/>
        <v>0</v>
      </c>
      <c r="AS277" s="17">
        <v>0</v>
      </c>
      <c r="AT277" s="17">
        <f t="shared" si="188"/>
        <v>0</v>
      </c>
      <c r="AU277" s="17">
        <f t="shared" si="189"/>
        <v>17</v>
      </c>
      <c r="AV277" s="17">
        <f t="shared" si="189"/>
        <v>1351279</v>
      </c>
      <c r="AW277" s="18">
        <v>0</v>
      </c>
      <c r="AX277" s="18">
        <f t="shared" si="190"/>
        <v>0</v>
      </c>
      <c r="AY277" s="18">
        <v>0</v>
      </c>
      <c r="AZ277" s="18">
        <f t="shared" si="191"/>
        <v>0</v>
      </c>
      <c r="BA277" s="18">
        <v>0</v>
      </c>
      <c r="BB277" s="18">
        <f t="shared" si="192"/>
        <v>0</v>
      </c>
      <c r="BC277" s="18">
        <v>0</v>
      </c>
      <c r="BD277" s="18">
        <f t="shared" si="193"/>
        <v>0</v>
      </c>
      <c r="BE277" s="18">
        <v>0</v>
      </c>
      <c r="BF277" s="18">
        <f t="shared" si="194"/>
        <v>0</v>
      </c>
      <c r="BG277" s="18">
        <v>0</v>
      </c>
      <c r="BH277" s="18">
        <f t="shared" si="195"/>
        <v>0</v>
      </c>
      <c r="BI277" s="18">
        <v>0</v>
      </c>
      <c r="BJ277" s="18">
        <f t="shared" si="196"/>
        <v>0</v>
      </c>
      <c r="BK277" s="18">
        <v>2</v>
      </c>
      <c r="BL277" s="18">
        <f t="shared" si="197"/>
        <v>211932</v>
      </c>
      <c r="BM277" s="18">
        <v>0</v>
      </c>
      <c r="BN277" s="18">
        <f t="shared" si="198"/>
        <v>0</v>
      </c>
      <c r="BO277" s="18">
        <v>2</v>
      </c>
      <c r="BP277" s="18">
        <f t="shared" si="199"/>
        <v>211932</v>
      </c>
      <c r="BQ277" s="18">
        <v>0</v>
      </c>
      <c r="BR277" s="18">
        <f t="shared" si="200"/>
        <v>0</v>
      </c>
      <c r="BS277" s="18">
        <v>4</v>
      </c>
      <c r="BT277" s="18">
        <f t="shared" si="201"/>
        <v>423864</v>
      </c>
      <c r="BU277" s="18">
        <v>0</v>
      </c>
      <c r="BV277" s="18">
        <f t="shared" si="202"/>
        <v>0</v>
      </c>
      <c r="BW277" s="18">
        <v>0</v>
      </c>
      <c r="BX277" s="18">
        <f t="shared" si="203"/>
        <v>0</v>
      </c>
      <c r="BY277" s="18">
        <v>2</v>
      </c>
      <c r="BZ277" s="18">
        <f t="shared" si="204"/>
        <v>211932</v>
      </c>
      <c r="CA277" s="18">
        <v>0</v>
      </c>
      <c r="CB277" s="18">
        <f t="shared" si="205"/>
        <v>0</v>
      </c>
      <c r="CC277" s="18">
        <v>1</v>
      </c>
      <c r="CD277" s="18">
        <f t="shared" si="206"/>
        <v>105966</v>
      </c>
      <c r="CE277" s="17">
        <f t="shared" si="207"/>
        <v>11</v>
      </c>
      <c r="CF277" s="17">
        <f t="shared" si="207"/>
        <v>1165626</v>
      </c>
      <c r="CG277" s="17">
        <f t="shared" si="208"/>
        <v>28</v>
      </c>
      <c r="CH277" s="28">
        <f t="shared" si="208"/>
        <v>2516905</v>
      </c>
    </row>
    <row r="278" spans="1:86" x14ac:dyDescent="0.2">
      <c r="A278" s="66"/>
      <c r="B278" s="66"/>
      <c r="C278" s="67" t="s">
        <v>143</v>
      </c>
      <c r="D278" s="67"/>
      <c r="E278" s="19" t="s">
        <v>140</v>
      </c>
      <c r="F278" s="32"/>
      <c r="G278" s="32"/>
      <c r="H278" s="32"/>
      <c r="I278" s="16">
        <v>0</v>
      </c>
      <c r="J278" s="17">
        <f t="shared" si="170"/>
        <v>0</v>
      </c>
      <c r="K278" s="16">
        <v>0</v>
      </c>
      <c r="L278" s="17">
        <f t="shared" si="171"/>
        <v>0</v>
      </c>
      <c r="M278" s="16">
        <v>0</v>
      </c>
      <c r="N278" s="17">
        <f t="shared" si="172"/>
        <v>0</v>
      </c>
      <c r="O278" s="16">
        <v>0</v>
      </c>
      <c r="P278" s="17">
        <f t="shared" si="173"/>
        <v>0</v>
      </c>
      <c r="Q278" s="16">
        <v>0</v>
      </c>
      <c r="R278" s="17">
        <f t="shared" si="174"/>
        <v>0</v>
      </c>
      <c r="S278" s="16">
        <v>2</v>
      </c>
      <c r="T278" s="17">
        <f t="shared" si="175"/>
        <v>0</v>
      </c>
      <c r="U278" s="16">
        <f t="shared" si="176"/>
        <v>2</v>
      </c>
      <c r="V278" s="17">
        <f t="shared" si="176"/>
        <v>0</v>
      </c>
      <c r="W278" s="16">
        <v>0</v>
      </c>
      <c r="X278" s="17">
        <f t="shared" si="177"/>
        <v>0</v>
      </c>
      <c r="Y278" s="17">
        <v>0</v>
      </c>
      <c r="Z278" s="17">
        <f t="shared" si="178"/>
        <v>0</v>
      </c>
      <c r="AA278" s="17">
        <v>0</v>
      </c>
      <c r="AB278" s="17">
        <f t="shared" si="179"/>
        <v>0</v>
      </c>
      <c r="AC278" s="17">
        <v>0</v>
      </c>
      <c r="AD278" s="17">
        <f t="shared" si="180"/>
        <v>0</v>
      </c>
      <c r="AE278" s="17">
        <v>0</v>
      </c>
      <c r="AF278" s="17">
        <f t="shared" si="181"/>
        <v>0</v>
      </c>
      <c r="AG278" s="17">
        <v>0</v>
      </c>
      <c r="AH278" s="17">
        <f t="shared" si="182"/>
        <v>0</v>
      </c>
      <c r="AI278" s="17">
        <v>0</v>
      </c>
      <c r="AJ278" s="17">
        <f t="shared" si="183"/>
        <v>0</v>
      </c>
      <c r="AK278" s="17">
        <v>0</v>
      </c>
      <c r="AL278" s="17">
        <f t="shared" si="184"/>
        <v>0</v>
      </c>
      <c r="AM278" s="17">
        <v>0</v>
      </c>
      <c r="AN278" s="17">
        <f t="shared" si="185"/>
        <v>0</v>
      </c>
      <c r="AO278" s="17">
        <v>0</v>
      </c>
      <c r="AP278" s="17">
        <f t="shared" si="186"/>
        <v>0</v>
      </c>
      <c r="AQ278" s="17">
        <v>0</v>
      </c>
      <c r="AR278" s="17">
        <f t="shared" si="187"/>
        <v>0</v>
      </c>
      <c r="AS278" s="17">
        <v>0</v>
      </c>
      <c r="AT278" s="17">
        <f t="shared" si="188"/>
        <v>0</v>
      </c>
      <c r="AU278" s="17">
        <f t="shared" si="189"/>
        <v>0</v>
      </c>
      <c r="AV278" s="17">
        <f t="shared" si="189"/>
        <v>0</v>
      </c>
      <c r="AW278" s="18">
        <v>0</v>
      </c>
      <c r="AX278" s="18">
        <f t="shared" si="190"/>
        <v>0</v>
      </c>
      <c r="AY278" s="18">
        <v>0</v>
      </c>
      <c r="AZ278" s="18">
        <f t="shared" si="191"/>
        <v>0</v>
      </c>
      <c r="BA278" s="18">
        <v>0</v>
      </c>
      <c r="BB278" s="18">
        <f t="shared" si="192"/>
        <v>0</v>
      </c>
      <c r="BC278" s="18">
        <v>1</v>
      </c>
      <c r="BD278" s="18">
        <f t="shared" si="193"/>
        <v>0</v>
      </c>
      <c r="BE278" s="18">
        <v>2</v>
      </c>
      <c r="BF278" s="18">
        <f t="shared" si="194"/>
        <v>0</v>
      </c>
      <c r="BG278" s="18">
        <v>2</v>
      </c>
      <c r="BH278" s="18">
        <f t="shared" si="195"/>
        <v>0</v>
      </c>
      <c r="BI278" s="18">
        <v>0</v>
      </c>
      <c r="BJ278" s="18">
        <f t="shared" si="196"/>
        <v>0</v>
      </c>
      <c r="BK278" s="18">
        <v>6</v>
      </c>
      <c r="BL278" s="18">
        <f t="shared" si="197"/>
        <v>0</v>
      </c>
      <c r="BM278" s="18">
        <v>0</v>
      </c>
      <c r="BN278" s="18">
        <f t="shared" si="198"/>
        <v>0</v>
      </c>
      <c r="BO278" s="18">
        <v>2</v>
      </c>
      <c r="BP278" s="18">
        <f t="shared" si="199"/>
        <v>0</v>
      </c>
      <c r="BQ278" s="18">
        <v>0</v>
      </c>
      <c r="BR278" s="18">
        <f t="shared" si="200"/>
        <v>0</v>
      </c>
      <c r="BS278" s="18">
        <v>0</v>
      </c>
      <c r="BT278" s="18">
        <f t="shared" si="201"/>
        <v>0</v>
      </c>
      <c r="BU278" s="18">
        <v>5</v>
      </c>
      <c r="BV278" s="18">
        <f t="shared" si="202"/>
        <v>0</v>
      </c>
      <c r="BW278" s="18">
        <v>0</v>
      </c>
      <c r="BX278" s="18">
        <f t="shared" si="203"/>
        <v>0</v>
      </c>
      <c r="BY278" s="18">
        <v>2</v>
      </c>
      <c r="BZ278" s="18">
        <f t="shared" si="204"/>
        <v>0</v>
      </c>
      <c r="CA278" s="18">
        <v>0</v>
      </c>
      <c r="CB278" s="18">
        <f t="shared" si="205"/>
        <v>0</v>
      </c>
      <c r="CC278" s="18">
        <v>0</v>
      </c>
      <c r="CD278" s="18">
        <f t="shared" si="206"/>
        <v>0</v>
      </c>
      <c r="CE278" s="17">
        <f t="shared" si="207"/>
        <v>20</v>
      </c>
      <c r="CF278" s="17">
        <f t="shared" si="207"/>
        <v>0</v>
      </c>
      <c r="CG278" s="17">
        <f t="shared" si="208"/>
        <v>22</v>
      </c>
      <c r="CH278" s="28">
        <f t="shared" si="208"/>
        <v>0</v>
      </c>
    </row>
    <row r="279" spans="1:86" x14ac:dyDescent="0.2">
      <c r="A279" s="66"/>
      <c r="B279" s="66"/>
      <c r="C279" s="67"/>
      <c r="D279" s="67"/>
      <c r="E279" s="19" t="s">
        <v>141</v>
      </c>
      <c r="F279" s="32">
        <f>ROUND(F276*1.35,0)</f>
        <v>78705</v>
      </c>
      <c r="G279" s="32">
        <f>ROUND(G276*1.35,0)</f>
        <v>93311</v>
      </c>
      <c r="H279" s="32">
        <f>ROUND(H276*1.35,0)</f>
        <v>124394</v>
      </c>
      <c r="I279" s="16">
        <v>0</v>
      </c>
      <c r="J279" s="17">
        <f t="shared" si="170"/>
        <v>0</v>
      </c>
      <c r="K279" s="16">
        <v>0</v>
      </c>
      <c r="L279" s="17">
        <f t="shared" si="171"/>
        <v>0</v>
      </c>
      <c r="M279" s="16">
        <v>0</v>
      </c>
      <c r="N279" s="17">
        <f t="shared" si="172"/>
        <v>0</v>
      </c>
      <c r="O279" s="16">
        <v>0</v>
      </c>
      <c r="P279" s="17">
        <f t="shared" si="173"/>
        <v>0</v>
      </c>
      <c r="Q279" s="16">
        <v>0</v>
      </c>
      <c r="R279" s="17">
        <f t="shared" si="174"/>
        <v>0</v>
      </c>
      <c r="S279" s="16">
        <v>32</v>
      </c>
      <c r="T279" s="17">
        <f t="shared" si="175"/>
        <v>2518560</v>
      </c>
      <c r="U279" s="16">
        <f t="shared" si="176"/>
        <v>32</v>
      </c>
      <c r="V279" s="17">
        <f t="shared" si="176"/>
        <v>2518560</v>
      </c>
      <c r="W279" s="16">
        <v>0</v>
      </c>
      <c r="X279" s="17">
        <f t="shared" si="177"/>
        <v>0</v>
      </c>
      <c r="Y279" s="17">
        <v>0</v>
      </c>
      <c r="Z279" s="17">
        <f t="shared" si="178"/>
        <v>0</v>
      </c>
      <c r="AA279" s="17">
        <v>0</v>
      </c>
      <c r="AB279" s="17">
        <f t="shared" si="179"/>
        <v>0</v>
      </c>
      <c r="AC279" s="17">
        <v>0</v>
      </c>
      <c r="AD279" s="17">
        <f t="shared" si="180"/>
        <v>0</v>
      </c>
      <c r="AE279" s="17">
        <v>0</v>
      </c>
      <c r="AF279" s="17">
        <f t="shared" si="181"/>
        <v>0</v>
      </c>
      <c r="AG279" s="17">
        <v>0</v>
      </c>
      <c r="AH279" s="17">
        <f t="shared" si="182"/>
        <v>0</v>
      </c>
      <c r="AI279" s="17">
        <v>0</v>
      </c>
      <c r="AJ279" s="17">
        <f t="shared" si="183"/>
        <v>0</v>
      </c>
      <c r="AK279" s="17">
        <v>0</v>
      </c>
      <c r="AL279" s="17">
        <f t="shared" si="184"/>
        <v>0</v>
      </c>
      <c r="AM279" s="17">
        <v>0</v>
      </c>
      <c r="AN279" s="17">
        <f t="shared" si="185"/>
        <v>0</v>
      </c>
      <c r="AO279" s="17">
        <v>0</v>
      </c>
      <c r="AP279" s="17">
        <f t="shared" si="186"/>
        <v>0</v>
      </c>
      <c r="AQ279" s="17">
        <v>0</v>
      </c>
      <c r="AR279" s="17">
        <f t="shared" si="187"/>
        <v>0</v>
      </c>
      <c r="AS279" s="17">
        <v>0</v>
      </c>
      <c r="AT279" s="17">
        <f t="shared" si="188"/>
        <v>0</v>
      </c>
      <c r="AU279" s="17">
        <f t="shared" si="189"/>
        <v>0</v>
      </c>
      <c r="AV279" s="17">
        <f t="shared" si="189"/>
        <v>0</v>
      </c>
      <c r="AW279" s="18">
        <v>0</v>
      </c>
      <c r="AX279" s="18">
        <f t="shared" si="190"/>
        <v>0</v>
      </c>
      <c r="AY279" s="18">
        <v>0</v>
      </c>
      <c r="AZ279" s="18">
        <f t="shared" si="191"/>
        <v>0</v>
      </c>
      <c r="BA279" s="18">
        <v>0</v>
      </c>
      <c r="BB279" s="18">
        <f t="shared" si="192"/>
        <v>0</v>
      </c>
      <c r="BC279" s="18">
        <v>10</v>
      </c>
      <c r="BD279" s="18">
        <f t="shared" si="193"/>
        <v>1243940</v>
      </c>
      <c r="BE279" s="18">
        <v>24</v>
      </c>
      <c r="BF279" s="18">
        <f t="shared" si="194"/>
        <v>2985456</v>
      </c>
      <c r="BG279" s="18">
        <v>35</v>
      </c>
      <c r="BH279" s="18">
        <f t="shared" si="195"/>
        <v>4353790</v>
      </c>
      <c r="BI279" s="18">
        <v>0</v>
      </c>
      <c r="BJ279" s="18">
        <f t="shared" si="196"/>
        <v>0</v>
      </c>
      <c r="BK279" s="18">
        <v>98</v>
      </c>
      <c r="BL279" s="18">
        <f t="shared" si="197"/>
        <v>12190612</v>
      </c>
      <c r="BM279" s="18">
        <v>0</v>
      </c>
      <c r="BN279" s="18">
        <f t="shared" si="198"/>
        <v>0</v>
      </c>
      <c r="BO279" s="18">
        <v>30</v>
      </c>
      <c r="BP279" s="18">
        <f t="shared" si="199"/>
        <v>3731820</v>
      </c>
      <c r="BQ279" s="18">
        <v>0</v>
      </c>
      <c r="BR279" s="18">
        <f t="shared" si="200"/>
        <v>0</v>
      </c>
      <c r="BS279" s="18">
        <v>0</v>
      </c>
      <c r="BT279" s="18">
        <f t="shared" si="201"/>
        <v>0</v>
      </c>
      <c r="BU279" s="18">
        <v>105</v>
      </c>
      <c r="BV279" s="18">
        <f t="shared" si="202"/>
        <v>13061370</v>
      </c>
      <c r="BW279" s="18">
        <v>0</v>
      </c>
      <c r="BX279" s="18">
        <f t="shared" si="203"/>
        <v>0</v>
      </c>
      <c r="BY279" s="18">
        <v>30</v>
      </c>
      <c r="BZ279" s="18">
        <f t="shared" si="204"/>
        <v>3731820</v>
      </c>
      <c r="CA279" s="18">
        <v>0</v>
      </c>
      <c r="CB279" s="18">
        <f t="shared" si="205"/>
        <v>0</v>
      </c>
      <c r="CC279" s="18">
        <v>0</v>
      </c>
      <c r="CD279" s="18">
        <f t="shared" si="206"/>
        <v>0</v>
      </c>
      <c r="CE279" s="17">
        <f t="shared" si="207"/>
        <v>332</v>
      </c>
      <c r="CF279" s="17">
        <f t="shared" si="207"/>
        <v>41298808</v>
      </c>
      <c r="CG279" s="17">
        <f t="shared" si="208"/>
        <v>364</v>
      </c>
      <c r="CH279" s="28">
        <f t="shared" si="208"/>
        <v>43817368</v>
      </c>
    </row>
    <row r="280" spans="1:86" x14ac:dyDescent="0.2">
      <c r="A280" s="66"/>
      <c r="B280" s="66"/>
      <c r="C280" s="67" t="s">
        <v>142</v>
      </c>
      <c r="D280" s="67"/>
      <c r="E280" s="19" t="s">
        <v>141</v>
      </c>
      <c r="F280" s="32">
        <f>ROUND(F279*1.15,0)</f>
        <v>90511</v>
      </c>
      <c r="G280" s="32">
        <f>ROUND(G279*1.15,0)</f>
        <v>107308</v>
      </c>
      <c r="H280" s="32">
        <f>ROUND(H279*1.15,0)</f>
        <v>143053</v>
      </c>
      <c r="I280" s="16">
        <v>0</v>
      </c>
      <c r="J280" s="17">
        <f t="shared" si="170"/>
        <v>0</v>
      </c>
      <c r="K280" s="16">
        <v>0</v>
      </c>
      <c r="L280" s="17">
        <f t="shared" si="171"/>
        <v>0</v>
      </c>
      <c r="M280" s="16">
        <v>0</v>
      </c>
      <c r="N280" s="17">
        <f t="shared" si="172"/>
        <v>0</v>
      </c>
      <c r="O280" s="16">
        <v>0</v>
      </c>
      <c r="P280" s="17">
        <f t="shared" si="173"/>
        <v>0</v>
      </c>
      <c r="Q280" s="16">
        <v>0</v>
      </c>
      <c r="R280" s="17">
        <f t="shared" si="174"/>
        <v>0</v>
      </c>
      <c r="S280" s="16">
        <v>0</v>
      </c>
      <c r="T280" s="17">
        <f t="shared" si="175"/>
        <v>0</v>
      </c>
      <c r="U280" s="16">
        <f t="shared" si="176"/>
        <v>0</v>
      </c>
      <c r="V280" s="17">
        <f t="shared" si="176"/>
        <v>0</v>
      </c>
      <c r="W280" s="16">
        <v>0</v>
      </c>
      <c r="X280" s="17">
        <f t="shared" si="177"/>
        <v>0</v>
      </c>
      <c r="Y280" s="17">
        <v>0</v>
      </c>
      <c r="Z280" s="17">
        <f t="shared" si="178"/>
        <v>0</v>
      </c>
      <c r="AA280" s="17">
        <v>0</v>
      </c>
      <c r="AB280" s="17">
        <f t="shared" si="179"/>
        <v>0</v>
      </c>
      <c r="AC280" s="17">
        <v>0</v>
      </c>
      <c r="AD280" s="17">
        <f t="shared" si="180"/>
        <v>0</v>
      </c>
      <c r="AE280" s="17">
        <v>0</v>
      </c>
      <c r="AF280" s="17">
        <f t="shared" si="181"/>
        <v>0</v>
      </c>
      <c r="AG280" s="17">
        <v>0</v>
      </c>
      <c r="AH280" s="17">
        <f t="shared" si="182"/>
        <v>0</v>
      </c>
      <c r="AI280" s="17">
        <v>0</v>
      </c>
      <c r="AJ280" s="17">
        <f t="shared" si="183"/>
        <v>0</v>
      </c>
      <c r="AK280" s="17">
        <v>0</v>
      </c>
      <c r="AL280" s="17">
        <f t="shared" si="184"/>
        <v>0</v>
      </c>
      <c r="AM280" s="17">
        <v>0</v>
      </c>
      <c r="AN280" s="17">
        <f t="shared" si="185"/>
        <v>0</v>
      </c>
      <c r="AO280" s="17">
        <v>0</v>
      </c>
      <c r="AP280" s="17">
        <f t="shared" si="186"/>
        <v>0</v>
      </c>
      <c r="AQ280" s="17">
        <v>0</v>
      </c>
      <c r="AR280" s="17">
        <f t="shared" si="187"/>
        <v>0</v>
      </c>
      <c r="AS280" s="17">
        <v>0</v>
      </c>
      <c r="AT280" s="17">
        <f t="shared" si="188"/>
        <v>0</v>
      </c>
      <c r="AU280" s="17">
        <f t="shared" si="189"/>
        <v>0</v>
      </c>
      <c r="AV280" s="17">
        <f t="shared" si="189"/>
        <v>0</v>
      </c>
      <c r="AW280" s="18">
        <v>0</v>
      </c>
      <c r="AX280" s="18">
        <f t="shared" si="190"/>
        <v>0</v>
      </c>
      <c r="AY280" s="18">
        <v>0</v>
      </c>
      <c r="AZ280" s="18">
        <f t="shared" si="191"/>
        <v>0</v>
      </c>
      <c r="BA280" s="18">
        <v>0</v>
      </c>
      <c r="BB280" s="18">
        <f t="shared" si="192"/>
        <v>0</v>
      </c>
      <c r="BC280" s="18">
        <v>0</v>
      </c>
      <c r="BD280" s="18">
        <f t="shared" si="193"/>
        <v>0</v>
      </c>
      <c r="BE280" s="18">
        <v>0</v>
      </c>
      <c r="BF280" s="18">
        <f t="shared" si="194"/>
        <v>0</v>
      </c>
      <c r="BG280" s="18">
        <v>0</v>
      </c>
      <c r="BH280" s="18">
        <f t="shared" si="195"/>
        <v>0</v>
      </c>
      <c r="BI280" s="18">
        <v>0</v>
      </c>
      <c r="BJ280" s="18">
        <f t="shared" si="196"/>
        <v>0</v>
      </c>
      <c r="BK280" s="18">
        <v>0</v>
      </c>
      <c r="BL280" s="18">
        <f t="shared" si="197"/>
        <v>0</v>
      </c>
      <c r="BM280" s="18">
        <v>0</v>
      </c>
      <c r="BN280" s="18">
        <f t="shared" si="198"/>
        <v>0</v>
      </c>
      <c r="BO280" s="18">
        <v>0</v>
      </c>
      <c r="BP280" s="18">
        <f t="shared" si="199"/>
        <v>0</v>
      </c>
      <c r="BQ280" s="18">
        <v>0</v>
      </c>
      <c r="BR280" s="18">
        <f t="shared" si="200"/>
        <v>0</v>
      </c>
      <c r="BS280" s="18">
        <v>0</v>
      </c>
      <c r="BT280" s="18">
        <f t="shared" si="201"/>
        <v>0</v>
      </c>
      <c r="BU280" s="18">
        <v>0</v>
      </c>
      <c r="BV280" s="18">
        <f t="shared" si="202"/>
        <v>0</v>
      </c>
      <c r="BW280" s="18">
        <v>0</v>
      </c>
      <c r="BX280" s="18">
        <f t="shared" si="203"/>
        <v>0</v>
      </c>
      <c r="BY280" s="18">
        <v>0</v>
      </c>
      <c r="BZ280" s="18">
        <f t="shared" si="204"/>
        <v>0</v>
      </c>
      <c r="CA280" s="18">
        <v>0</v>
      </c>
      <c r="CB280" s="18">
        <f t="shared" si="205"/>
        <v>0</v>
      </c>
      <c r="CC280" s="18">
        <v>0</v>
      </c>
      <c r="CD280" s="18">
        <f t="shared" si="206"/>
        <v>0</v>
      </c>
      <c r="CE280" s="17">
        <f t="shared" si="207"/>
        <v>0</v>
      </c>
      <c r="CF280" s="17">
        <f t="shared" si="207"/>
        <v>0</v>
      </c>
      <c r="CG280" s="17">
        <f t="shared" si="208"/>
        <v>0</v>
      </c>
      <c r="CH280" s="28">
        <f t="shared" si="208"/>
        <v>0</v>
      </c>
    </row>
    <row r="281" spans="1:86" x14ac:dyDescent="0.2">
      <c r="A281" s="66"/>
      <c r="B281" s="66"/>
      <c r="C281" s="67" t="s">
        <v>144</v>
      </c>
      <c r="D281" s="67"/>
      <c r="E281" s="19" t="s">
        <v>140</v>
      </c>
      <c r="F281" s="32"/>
      <c r="G281" s="32"/>
      <c r="H281" s="32"/>
      <c r="I281" s="16">
        <v>0</v>
      </c>
      <c r="J281" s="17">
        <f t="shared" si="170"/>
        <v>0</v>
      </c>
      <c r="K281" s="16">
        <v>0</v>
      </c>
      <c r="L281" s="17">
        <f t="shared" si="171"/>
        <v>0</v>
      </c>
      <c r="M281" s="16">
        <v>0</v>
      </c>
      <c r="N281" s="17">
        <f t="shared" si="172"/>
        <v>0</v>
      </c>
      <c r="O281" s="16">
        <v>0</v>
      </c>
      <c r="P281" s="17">
        <f t="shared" si="173"/>
        <v>0</v>
      </c>
      <c r="Q281" s="16">
        <v>0</v>
      </c>
      <c r="R281" s="17">
        <f t="shared" si="174"/>
        <v>0</v>
      </c>
      <c r="S281" s="16">
        <v>0</v>
      </c>
      <c r="T281" s="17">
        <f t="shared" si="175"/>
        <v>0</v>
      </c>
      <c r="U281" s="16">
        <f t="shared" si="176"/>
        <v>0</v>
      </c>
      <c r="V281" s="17">
        <f t="shared" si="176"/>
        <v>0</v>
      </c>
      <c r="W281" s="16">
        <v>0</v>
      </c>
      <c r="X281" s="17">
        <f t="shared" si="177"/>
        <v>0</v>
      </c>
      <c r="Y281" s="17">
        <v>0</v>
      </c>
      <c r="Z281" s="17">
        <f t="shared" si="178"/>
        <v>0</v>
      </c>
      <c r="AA281" s="17">
        <v>0</v>
      </c>
      <c r="AB281" s="17">
        <f t="shared" si="179"/>
        <v>0</v>
      </c>
      <c r="AC281" s="17">
        <v>0</v>
      </c>
      <c r="AD281" s="17">
        <f t="shared" si="180"/>
        <v>0</v>
      </c>
      <c r="AE281" s="17">
        <v>1</v>
      </c>
      <c r="AF281" s="17">
        <f t="shared" si="181"/>
        <v>0</v>
      </c>
      <c r="AG281" s="17">
        <v>0</v>
      </c>
      <c r="AH281" s="17">
        <f t="shared" si="182"/>
        <v>0</v>
      </c>
      <c r="AI281" s="17">
        <v>0</v>
      </c>
      <c r="AJ281" s="17">
        <f t="shared" si="183"/>
        <v>0</v>
      </c>
      <c r="AK281" s="17">
        <v>0</v>
      </c>
      <c r="AL281" s="17">
        <f t="shared" si="184"/>
        <v>0</v>
      </c>
      <c r="AM281" s="17">
        <v>0</v>
      </c>
      <c r="AN281" s="17">
        <f t="shared" si="185"/>
        <v>0</v>
      </c>
      <c r="AO281" s="17">
        <v>0</v>
      </c>
      <c r="AP281" s="17">
        <f t="shared" si="186"/>
        <v>0</v>
      </c>
      <c r="AQ281" s="17">
        <v>0</v>
      </c>
      <c r="AR281" s="17">
        <f t="shared" si="187"/>
        <v>0</v>
      </c>
      <c r="AS281" s="17">
        <v>0</v>
      </c>
      <c r="AT281" s="17">
        <f t="shared" si="188"/>
        <v>0</v>
      </c>
      <c r="AU281" s="17">
        <f t="shared" si="189"/>
        <v>1</v>
      </c>
      <c r="AV281" s="17">
        <f t="shared" si="189"/>
        <v>0</v>
      </c>
      <c r="AW281" s="18">
        <v>0</v>
      </c>
      <c r="AX281" s="18">
        <f t="shared" si="190"/>
        <v>0</v>
      </c>
      <c r="AY281" s="18">
        <v>0</v>
      </c>
      <c r="AZ281" s="18">
        <f t="shared" si="191"/>
        <v>0</v>
      </c>
      <c r="BA281" s="18">
        <v>0</v>
      </c>
      <c r="BB281" s="18">
        <f t="shared" si="192"/>
        <v>0</v>
      </c>
      <c r="BC281" s="18">
        <v>0</v>
      </c>
      <c r="BD281" s="18">
        <f t="shared" si="193"/>
        <v>0</v>
      </c>
      <c r="BE281" s="18">
        <v>0</v>
      </c>
      <c r="BF281" s="18">
        <f t="shared" si="194"/>
        <v>0</v>
      </c>
      <c r="BG281" s="18">
        <v>0</v>
      </c>
      <c r="BH281" s="18">
        <f t="shared" si="195"/>
        <v>0</v>
      </c>
      <c r="BI281" s="18">
        <v>0</v>
      </c>
      <c r="BJ281" s="18">
        <f t="shared" si="196"/>
        <v>0</v>
      </c>
      <c r="BK281" s="18">
        <v>0</v>
      </c>
      <c r="BL281" s="18">
        <f t="shared" si="197"/>
        <v>0</v>
      </c>
      <c r="BM281" s="18">
        <v>0</v>
      </c>
      <c r="BN281" s="18">
        <f t="shared" si="198"/>
        <v>0</v>
      </c>
      <c r="BO281" s="18">
        <v>0</v>
      </c>
      <c r="BP281" s="18">
        <f t="shared" si="199"/>
        <v>0</v>
      </c>
      <c r="BQ281" s="18">
        <v>0</v>
      </c>
      <c r="BR281" s="18">
        <f t="shared" si="200"/>
        <v>0</v>
      </c>
      <c r="BS281" s="18">
        <v>0</v>
      </c>
      <c r="BT281" s="18">
        <f t="shared" si="201"/>
        <v>0</v>
      </c>
      <c r="BU281" s="18">
        <v>0</v>
      </c>
      <c r="BV281" s="18">
        <f t="shared" si="202"/>
        <v>0</v>
      </c>
      <c r="BW281" s="18">
        <v>0</v>
      </c>
      <c r="BX281" s="18">
        <f t="shared" si="203"/>
        <v>0</v>
      </c>
      <c r="BY281" s="18">
        <v>0</v>
      </c>
      <c r="BZ281" s="18">
        <f t="shared" si="204"/>
        <v>0</v>
      </c>
      <c r="CA281" s="18">
        <v>0</v>
      </c>
      <c r="CB281" s="18">
        <f t="shared" si="205"/>
        <v>0</v>
      </c>
      <c r="CC281" s="18">
        <v>0</v>
      </c>
      <c r="CD281" s="18">
        <f t="shared" si="206"/>
        <v>0</v>
      </c>
      <c r="CE281" s="17">
        <f t="shared" si="207"/>
        <v>0</v>
      </c>
      <c r="CF281" s="17">
        <f t="shared" si="207"/>
        <v>0</v>
      </c>
      <c r="CG281" s="17">
        <f t="shared" si="208"/>
        <v>1</v>
      </c>
      <c r="CH281" s="28">
        <f t="shared" si="208"/>
        <v>0</v>
      </c>
    </row>
    <row r="282" spans="1:86" x14ac:dyDescent="0.2">
      <c r="A282" s="66"/>
      <c r="B282" s="66"/>
      <c r="C282" s="67"/>
      <c r="D282" s="67"/>
      <c r="E282" s="19" t="s">
        <v>141</v>
      </c>
      <c r="F282" s="32">
        <f>ROUND(F276*1.4,0)</f>
        <v>81620</v>
      </c>
      <c r="G282" s="32">
        <f>ROUND(G276*1.4,0)</f>
        <v>96767</v>
      </c>
      <c r="H282" s="32">
        <f>ROUND(H276*1.4,0)</f>
        <v>129002</v>
      </c>
      <c r="I282" s="16">
        <v>0</v>
      </c>
      <c r="J282" s="17">
        <f t="shared" si="170"/>
        <v>0</v>
      </c>
      <c r="K282" s="16">
        <v>0</v>
      </c>
      <c r="L282" s="17">
        <f t="shared" si="171"/>
        <v>0</v>
      </c>
      <c r="M282" s="16">
        <v>0</v>
      </c>
      <c r="N282" s="17">
        <f t="shared" si="172"/>
        <v>0</v>
      </c>
      <c r="O282" s="16">
        <v>0</v>
      </c>
      <c r="P282" s="17">
        <f t="shared" si="173"/>
        <v>0</v>
      </c>
      <c r="Q282" s="16">
        <v>0</v>
      </c>
      <c r="R282" s="17">
        <f t="shared" si="174"/>
        <v>0</v>
      </c>
      <c r="S282" s="16">
        <v>0</v>
      </c>
      <c r="T282" s="17">
        <f t="shared" si="175"/>
        <v>0</v>
      </c>
      <c r="U282" s="16">
        <f t="shared" si="176"/>
        <v>0</v>
      </c>
      <c r="V282" s="17">
        <f t="shared" si="176"/>
        <v>0</v>
      </c>
      <c r="W282" s="16">
        <v>0</v>
      </c>
      <c r="X282" s="17">
        <f t="shared" si="177"/>
        <v>0</v>
      </c>
      <c r="Y282" s="17">
        <v>0</v>
      </c>
      <c r="Z282" s="17">
        <f t="shared" si="178"/>
        <v>0</v>
      </c>
      <c r="AA282" s="17">
        <v>0</v>
      </c>
      <c r="AB282" s="17">
        <f t="shared" si="179"/>
        <v>0</v>
      </c>
      <c r="AC282" s="17">
        <v>0</v>
      </c>
      <c r="AD282" s="17">
        <f t="shared" si="180"/>
        <v>0</v>
      </c>
      <c r="AE282" s="17">
        <v>23</v>
      </c>
      <c r="AF282" s="17">
        <f t="shared" si="181"/>
        <v>2225641</v>
      </c>
      <c r="AG282" s="17">
        <v>0</v>
      </c>
      <c r="AH282" s="17">
        <f t="shared" si="182"/>
        <v>0</v>
      </c>
      <c r="AI282" s="17">
        <v>0</v>
      </c>
      <c r="AJ282" s="17">
        <f t="shared" si="183"/>
        <v>0</v>
      </c>
      <c r="AK282" s="17">
        <v>0</v>
      </c>
      <c r="AL282" s="17">
        <f t="shared" si="184"/>
        <v>0</v>
      </c>
      <c r="AM282" s="17">
        <v>0</v>
      </c>
      <c r="AN282" s="17">
        <f t="shared" si="185"/>
        <v>0</v>
      </c>
      <c r="AO282" s="17">
        <v>0</v>
      </c>
      <c r="AP282" s="17">
        <f t="shared" si="186"/>
        <v>0</v>
      </c>
      <c r="AQ282" s="17">
        <v>0</v>
      </c>
      <c r="AR282" s="17">
        <f t="shared" si="187"/>
        <v>0</v>
      </c>
      <c r="AS282" s="17">
        <v>0</v>
      </c>
      <c r="AT282" s="17">
        <f t="shared" si="188"/>
        <v>0</v>
      </c>
      <c r="AU282" s="17">
        <f t="shared" si="189"/>
        <v>23</v>
      </c>
      <c r="AV282" s="17">
        <f t="shared" si="189"/>
        <v>2225641</v>
      </c>
      <c r="AW282" s="18">
        <v>0</v>
      </c>
      <c r="AX282" s="18">
        <f t="shared" si="190"/>
        <v>0</v>
      </c>
      <c r="AY282" s="18">
        <v>0</v>
      </c>
      <c r="AZ282" s="18">
        <f t="shared" si="191"/>
        <v>0</v>
      </c>
      <c r="BA282" s="18">
        <v>0</v>
      </c>
      <c r="BB282" s="18">
        <f t="shared" si="192"/>
        <v>0</v>
      </c>
      <c r="BC282" s="18">
        <v>0</v>
      </c>
      <c r="BD282" s="18">
        <f t="shared" si="193"/>
        <v>0</v>
      </c>
      <c r="BE282" s="18">
        <v>0</v>
      </c>
      <c r="BF282" s="18">
        <f t="shared" si="194"/>
        <v>0</v>
      </c>
      <c r="BG282" s="18">
        <v>0</v>
      </c>
      <c r="BH282" s="18">
        <f t="shared" si="195"/>
        <v>0</v>
      </c>
      <c r="BI282" s="18">
        <v>0</v>
      </c>
      <c r="BJ282" s="18">
        <f t="shared" si="196"/>
        <v>0</v>
      </c>
      <c r="BK282" s="18">
        <v>0</v>
      </c>
      <c r="BL282" s="18">
        <f t="shared" si="197"/>
        <v>0</v>
      </c>
      <c r="BM282" s="18">
        <v>0</v>
      </c>
      <c r="BN282" s="18">
        <f t="shared" si="198"/>
        <v>0</v>
      </c>
      <c r="BO282" s="18">
        <v>0</v>
      </c>
      <c r="BP282" s="18">
        <f t="shared" si="199"/>
        <v>0</v>
      </c>
      <c r="BQ282" s="18">
        <v>0</v>
      </c>
      <c r="BR282" s="18">
        <f t="shared" si="200"/>
        <v>0</v>
      </c>
      <c r="BS282" s="18">
        <v>0</v>
      </c>
      <c r="BT282" s="18">
        <f t="shared" si="201"/>
        <v>0</v>
      </c>
      <c r="BU282" s="18">
        <v>0</v>
      </c>
      <c r="BV282" s="18">
        <f t="shared" si="202"/>
        <v>0</v>
      </c>
      <c r="BW282" s="18">
        <v>0</v>
      </c>
      <c r="BX282" s="18">
        <f t="shared" si="203"/>
        <v>0</v>
      </c>
      <c r="BY282" s="18">
        <v>0</v>
      </c>
      <c r="BZ282" s="18">
        <f t="shared" si="204"/>
        <v>0</v>
      </c>
      <c r="CA282" s="18">
        <v>0</v>
      </c>
      <c r="CB282" s="18">
        <f t="shared" si="205"/>
        <v>0</v>
      </c>
      <c r="CC282" s="18">
        <v>0</v>
      </c>
      <c r="CD282" s="18">
        <f t="shared" si="206"/>
        <v>0</v>
      </c>
      <c r="CE282" s="17">
        <f t="shared" si="207"/>
        <v>0</v>
      </c>
      <c r="CF282" s="17">
        <f t="shared" si="207"/>
        <v>0</v>
      </c>
      <c r="CG282" s="17">
        <f t="shared" si="208"/>
        <v>23</v>
      </c>
      <c r="CH282" s="28">
        <f t="shared" si="208"/>
        <v>2225641</v>
      </c>
    </row>
    <row r="283" spans="1:86" x14ac:dyDescent="0.2">
      <c r="A283" s="66"/>
      <c r="B283" s="66"/>
      <c r="C283" s="67" t="s">
        <v>142</v>
      </c>
      <c r="D283" s="67"/>
      <c r="E283" s="19" t="s">
        <v>141</v>
      </c>
      <c r="F283" s="32">
        <f>ROUND(F282*1.15,0)</f>
        <v>93863</v>
      </c>
      <c r="G283" s="32">
        <f>ROUND(G282*1.15,0)</f>
        <v>111282</v>
      </c>
      <c r="H283" s="32">
        <f>ROUND(H282*1.15,0)</f>
        <v>148352</v>
      </c>
      <c r="I283" s="16">
        <v>0</v>
      </c>
      <c r="J283" s="17">
        <f t="shared" si="170"/>
        <v>0</v>
      </c>
      <c r="K283" s="16">
        <v>0</v>
      </c>
      <c r="L283" s="17">
        <f t="shared" si="171"/>
        <v>0</v>
      </c>
      <c r="M283" s="16">
        <v>0</v>
      </c>
      <c r="N283" s="17">
        <f t="shared" si="172"/>
        <v>0</v>
      </c>
      <c r="O283" s="16">
        <v>0</v>
      </c>
      <c r="P283" s="17">
        <f t="shared" si="173"/>
        <v>0</v>
      </c>
      <c r="Q283" s="16">
        <v>0</v>
      </c>
      <c r="R283" s="17">
        <f t="shared" si="174"/>
        <v>0</v>
      </c>
      <c r="S283" s="16">
        <v>0</v>
      </c>
      <c r="T283" s="17">
        <f t="shared" si="175"/>
        <v>0</v>
      </c>
      <c r="U283" s="16">
        <f t="shared" si="176"/>
        <v>0</v>
      </c>
      <c r="V283" s="17">
        <f t="shared" si="176"/>
        <v>0</v>
      </c>
      <c r="W283" s="16">
        <v>0</v>
      </c>
      <c r="X283" s="17">
        <f t="shared" si="177"/>
        <v>0</v>
      </c>
      <c r="Y283" s="17">
        <v>0</v>
      </c>
      <c r="Z283" s="17">
        <f t="shared" si="178"/>
        <v>0</v>
      </c>
      <c r="AA283" s="17">
        <v>0</v>
      </c>
      <c r="AB283" s="17">
        <f t="shared" si="179"/>
        <v>0</v>
      </c>
      <c r="AC283" s="17">
        <v>0</v>
      </c>
      <c r="AD283" s="17">
        <f t="shared" si="180"/>
        <v>0</v>
      </c>
      <c r="AE283" s="17">
        <v>0</v>
      </c>
      <c r="AF283" s="17">
        <f t="shared" si="181"/>
        <v>0</v>
      </c>
      <c r="AG283" s="17">
        <v>0</v>
      </c>
      <c r="AH283" s="17">
        <f t="shared" si="182"/>
        <v>0</v>
      </c>
      <c r="AI283" s="17">
        <v>0</v>
      </c>
      <c r="AJ283" s="17">
        <f t="shared" si="183"/>
        <v>0</v>
      </c>
      <c r="AK283" s="17">
        <v>0</v>
      </c>
      <c r="AL283" s="17">
        <f t="shared" si="184"/>
        <v>0</v>
      </c>
      <c r="AM283" s="17">
        <v>0</v>
      </c>
      <c r="AN283" s="17">
        <f t="shared" si="185"/>
        <v>0</v>
      </c>
      <c r="AO283" s="17">
        <v>0</v>
      </c>
      <c r="AP283" s="17">
        <f t="shared" si="186"/>
        <v>0</v>
      </c>
      <c r="AQ283" s="17">
        <v>0</v>
      </c>
      <c r="AR283" s="17">
        <f t="shared" si="187"/>
        <v>0</v>
      </c>
      <c r="AS283" s="17">
        <v>0</v>
      </c>
      <c r="AT283" s="17">
        <f t="shared" si="188"/>
        <v>0</v>
      </c>
      <c r="AU283" s="17">
        <f t="shared" si="189"/>
        <v>0</v>
      </c>
      <c r="AV283" s="17">
        <f t="shared" si="189"/>
        <v>0</v>
      </c>
      <c r="AW283" s="18">
        <v>0</v>
      </c>
      <c r="AX283" s="18">
        <f t="shared" si="190"/>
        <v>0</v>
      </c>
      <c r="AY283" s="18">
        <v>0</v>
      </c>
      <c r="AZ283" s="18">
        <f t="shared" si="191"/>
        <v>0</v>
      </c>
      <c r="BA283" s="18">
        <v>0</v>
      </c>
      <c r="BB283" s="18">
        <f t="shared" si="192"/>
        <v>0</v>
      </c>
      <c r="BC283" s="18">
        <v>0</v>
      </c>
      <c r="BD283" s="18">
        <f t="shared" si="193"/>
        <v>0</v>
      </c>
      <c r="BE283" s="18">
        <v>0</v>
      </c>
      <c r="BF283" s="18">
        <f t="shared" si="194"/>
        <v>0</v>
      </c>
      <c r="BG283" s="18">
        <v>0</v>
      </c>
      <c r="BH283" s="18">
        <f t="shared" si="195"/>
        <v>0</v>
      </c>
      <c r="BI283" s="18">
        <v>0</v>
      </c>
      <c r="BJ283" s="18">
        <f t="shared" si="196"/>
        <v>0</v>
      </c>
      <c r="BK283" s="18">
        <v>0</v>
      </c>
      <c r="BL283" s="18">
        <f t="shared" si="197"/>
        <v>0</v>
      </c>
      <c r="BM283" s="18">
        <v>0</v>
      </c>
      <c r="BN283" s="18">
        <f t="shared" si="198"/>
        <v>0</v>
      </c>
      <c r="BO283" s="18">
        <v>0</v>
      </c>
      <c r="BP283" s="18">
        <f t="shared" si="199"/>
        <v>0</v>
      </c>
      <c r="BQ283" s="18">
        <v>0</v>
      </c>
      <c r="BR283" s="18">
        <f t="shared" si="200"/>
        <v>0</v>
      </c>
      <c r="BS283" s="18">
        <v>0</v>
      </c>
      <c r="BT283" s="18">
        <f t="shared" si="201"/>
        <v>0</v>
      </c>
      <c r="BU283" s="18">
        <v>0</v>
      </c>
      <c r="BV283" s="18">
        <f t="shared" si="202"/>
        <v>0</v>
      </c>
      <c r="BW283" s="18">
        <v>0</v>
      </c>
      <c r="BX283" s="18">
        <f t="shared" si="203"/>
        <v>0</v>
      </c>
      <c r="BY283" s="18">
        <v>0</v>
      </c>
      <c r="BZ283" s="18">
        <f t="shared" si="204"/>
        <v>0</v>
      </c>
      <c r="CA283" s="18">
        <v>0</v>
      </c>
      <c r="CB283" s="18">
        <f t="shared" si="205"/>
        <v>0</v>
      </c>
      <c r="CC283" s="18">
        <v>0</v>
      </c>
      <c r="CD283" s="18">
        <f t="shared" si="206"/>
        <v>0</v>
      </c>
      <c r="CE283" s="17">
        <f t="shared" si="207"/>
        <v>0</v>
      </c>
      <c r="CF283" s="17">
        <f t="shared" si="207"/>
        <v>0</v>
      </c>
      <c r="CG283" s="17">
        <f t="shared" si="208"/>
        <v>0</v>
      </c>
      <c r="CH283" s="28">
        <f t="shared" si="208"/>
        <v>0</v>
      </c>
    </row>
    <row r="284" spans="1:86" x14ac:dyDescent="0.2">
      <c r="A284" s="66"/>
      <c r="B284" s="66"/>
      <c r="C284" s="66" t="s">
        <v>145</v>
      </c>
      <c r="D284" s="68" t="s">
        <v>140</v>
      </c>
      <c r="E284" s="68"/>
      <c r="F284" s="16"/>
      <c r="G284" s="16"/>
      <c r="H284" s="16"/>
      <c r="I284" s="16">
        <v>0</v>
      </c>
      <c r="J284" s="17">
        <f t="shared" si="170"/>
        <v>0</v>
      </c>
      <c r="K284" s="16">
        <v>0</v>
      </c>
      <c r="L284" s="17">
        <f t="shared" si="171"/>
        <v>0</v>
      </c>
      <c r="M284" s="16">
        <v>0</v>
      </c>
      <c r="N284" s="17">
        <f t="shared" si="172"/>
        <v>0</v>
      </c>
      <c r="O284" s="16">
        <v>0</v>
      </c>
      <c r="P284" s="17">
        <f t="shared" si="173"/>
        <v>0</v>
      </c>
      <c r="Q284" s="16">
        <v>0</v>
      </c>
      <c r="R284" s="17">
        <f t="shared" si="174"/>
        <v>0</v>
      </c>
      <c r="S284" s="16">
        <v>0</v>
      </c>
      <c r="T284" s="17">
        <f t="shared" si="175"/>
        <v>0</v>
      </c>
      <c r="U284" s="16">
        <f t="shared" si="176"/>
        <v>0</v>
      </c>
      <c r="V284" s="17">
        <f t="shared" si="176"/>
        <v>0</v>
      </c>
      <c r="W284" s="16">
        <v>0</v>
      </c>
      <c r="X284" s="17">
        <f t="shared" si="177"/>
        <v>0</v>
      </c>
      <c r="Y284" s="17">
        <v>0</v>
      </c>
      <c r="Z284" s="17">
        <f t="shared" si="178"/>
        <v>0</v>
      </c>
      <c r="AA284" s="17">
        <v>0</v>
      </c>
      <c r="AB284" s="17">
        <f t="shared" si="179"/>
        <v>0</v>
      </c>
      <c r="AC284" s="17">
        <v>0</v>
      </c>
      <c r="AD284" s="17">
        <f t="shared" si="180"/>
        <v>0</v>
      </c>
      <c r="AE284" s="17">
        <v>3</v>
      </c>
      <c r="AF284" s="17">
        <f t="shared" si="181"/>
        <v>0</v>
      </c>
      <c r="AG284" s="17">
        <v>0</v>
      </c>
      <c r="AH284" s="17">
        <f t="shared" si="182"/>
        <v>0</v>
      </c>
      <c r="AI284" s="17">
        <v>0</v>
      </c>
      <c r="AJ284" s="17">
        <f t="shared" si="183"/>
        <v>0</v>
      </c>
      <c r="AK284" s="17">
        <v>0</v>
      </c>
      <c r="AL284" s="17">
        <f t="shared" si="184"/>
        <v>0</v>
      </c>
      <c r="AM284" s="17">
        <v>0</v>
      </c>
      <c r="AN284" s="17">
        <f t="shared" si="185"/>
        <v>0</v>
      </c>
      <c r="AO284" s="17">
        <v>0</v>
      </c>
      <c r="AP284" s="17">
        <f t="shared" si="186"/>
        <v>0</v>
      </c>
      <c r="AQ284" s="17">
        <v>0</v>
      </c>
      <c r="AR284" s="17">
        <f t="shared" si="187"/>
        <v>0</v>
      </c>
      <c r="AS284" s="17">
        <v>0</v>
      </c>
      <c r="AT284" s="17">
        <f t="shared" si="188"/>
        <v>0</v>
      </c>
      <c r="AU284" s="17">
        <f t="shared" si="189"/>
        <v>3</v>
      </c>
      <c r="AV284" s="17">
        <f t="shared" si="189"/>
        <v>0</v>
      </c>
      <c r="AW284" s="18">
        <v>0</v>
      </c>
      <c r="AX284" s="18">
        <f t="shared" si="190"/>
        <v>0</v>
      </c>
      <c r="AY284" s="18">
        <v>0</v>
      </c>
      <c r="AZ284" s="18">
        <f t="shared" si="191"/>
        <v>0</v>
      </c>
      <c r="BA284" s="18">
        <v>0</v>
      </c>
      <c r="BB284" s="18">
        <f t="shared" si="192"/>
        <v>0</v>
      </c>
      <c r="BC284" s="18">
        <v>0</v>
      </c>
      <c r="BD284" s="18">
        <f t="shared" si="193"/>
        <v>0</v>
      </c>
      <c r="BE284" s="18">
        <v>0</v>
      </c>
      <c r="BF284" s="18">
        <f t="shared" si="194"/>
        <v>0</v>
      </c>
      <c r="BG284" s="18">
        <v>0</v>
      </c>
      <c r="BH284" s="18">
        <f t="shared" si="195"/>
        <v>0</v>
      </c>
      <c r="BI284" s="18">
        <v>0</v>
      </c>
      <c r="BJ284" s="18">
        <f t="shared" si="196"/>
        <v>0</v>
      </c>
      <c r="BK284" s="18">
        <v>0</v>
      </c>
      <c r="BL284" s="18">
        <f t="shared" si="197"/>
        <v>0</v>
      </c>
      <c r="BM284" s="18">
        <v>0</v>
      </c>
      <c r="BN284" s="18">
        <f t="shared" si="198"/>
        <v>0</v>
      </c>
      <c r="BO284" s="18">
        <v>0</v>
      </c>
      <c r="BP284" s="18">
        <f t="shared" si="199"/>
        <v>0</v>
      </c>
      <c r="BQ284" s="18">
        <v>0</v>
      </c>
      <c r="BR284" s="18">
        <f t="shared" si="200"/>
        <v>0</v>
      </c>
      <c r="BS284" s="18">
        <v>0</v>
      </c>
      <c r="BT284" s="18">
        <f t="shared" si="201"/>
        <v>0</v>
      </c>
      <c r="BU284" s="18">
        <v>0</v>
      </c>
      <c r="BV284" s="18">
        <f t="shared" si="202"/>
        <v>0</v>
      </c>
      <c r="BW284" s="18">
        <v>0</v>
      </c>
      <c r="BX284" s="18">
        <f t="shared" si="203"/>
        <v>0</v>
      </c>
      <c r="BY284" s="18">
        <v>0</v>
      </c>
      <c r="BZ284" s="18">
        <f t="shared" si="204"/>
        <v>0</v>
      </c>
      <c r="CA284" s="18">
        <v>0</v>
      </c>
      <c r="CB284" s="18">
        <f t="shared" si="205"/>
        <v>0</v>
      </c>
      <c r="CC284" s="18">
        <v>0</v>
      </c>
      <c r="CD284" s="18">
        <f t="shared" si="206"/>
        <v>0</v>
      </c>
      <c r="CE284" s="17">
        <f t="shared" si="207"/>
        <v>0</v>
      </c>
      <c r="CF284" s="17">
        <f t="shared" si="207"/>
        <v>0</v>
      </c>
      <c r="CG284" s="17">
        <f t="shared" si="208"/>
        <v>3</v>
      </c>
      <c r="CH284" s="28">
        <f t="shared" si="208"/>
        <v>0</v>
      </c>
    </row>
    <row r="285" spans="1:86" ht="25.5" x14ac:dyDescent="0.2">
      <c r="A285" s="66"/>
      <c r="B285" s="66"/>
      <c r="C285" s="66"/>
      <c r="D285" s="20" t="s">
        <v>146</v>
      </c>
      <c r="E285" s="21" t="s">
        <v>141</v>
      </c>
      <c r="F285" s="32">
        <v>142886</v>
      </c>
      <c r="G285" s="32">
        <v>174865</v>
      </c>
      <c r="H285" s="32">
        <v>179282</v>
      </c>
      <c r="I285" s="16">
        <v>0</v>
      </c>
      <c r="J285" s="17">
        <f t="shared" si="170"/>
        <v>0</v>
      </c>
      <c r="K285" s="16">
        <v>0</v>
      </c>
      <c r="L285" s="17">
        <f t="shared" si="171"/>
        <v>0</v>
      </c>
      <c r="M285" s="16">
        <v>0</v>
      </c>
      <c r="N285" s="17">
        <f t="shared" si="172"/>
        <v>0</v>
      </c>
      <c r="O285" s="16">
        <v>0</v>
      </c>
      <c r="P285" s="17">
        <f t="shared" si="173"/>
        <v>0</v>
      </c>
      <c r="Q285" s="16">
        <v>0</v>
      </c>
      <c r="R285" s="17">
        <f t="shared" si="174"/>
        <v>0</v>
      </c>
      <c r="S285" s="16">
        <v>0</v>
      </c>
      <c r="T285" s="17">
        <f t="shared" si="175"/>
        <v>0</v>
      </c>
      <c r="U285" s="16">
        <f t="shared" si="176"/>
        <v>0</v>
      </c>
      <c r="V285" s="17">
        <f t="shared" si="176"/>
        <v>0</v>
      </c>
      <c r="W285" s="16">
        <v>0</v>
      </c>
      <c r="X285" s="17">
        <f t="shared" si="177"/>
        <v>0</v>
      </c>
      <c r="Y285" s="17">
        <v>0</v>
      </c>
      <c r="Z285" s="17">
        <f t="shared" si="178"/>
        <v>0</v>
      </c>
      <c r="AA285" s="17">
        <v>0</v>
      </c>
      <c r="AB285" s="17">
        <f t="shared" si="179"/>
        <v>0</v>
      </c>
      <c r="AC285" s="17">
        <v>0</v>
      </c>
      <c r="AD285" s="17">
        <f t="shared" si="180"/>
        <v>0</v>
      </c>
      <c r="AE285" s="17">
        <v>3</v>
      </c>
      <c r="AF285" s="17">
        <f t="shared" si="181"/>
        <v>524595</v>
      </c>
      <c r="AG285" s="17">
        <v>0</v>
      </c>
      <c r="AH285" s="17">
        <f t="shared" si="182"/>
        <v>0</v>
      </c>
      <c r="AI285" s="17">
        <v>0</v>
      </c>
      <c r="AJ285" s="17">
        <f t="shared" si="183"/>
        <v>0</v>
      </c>
      <c r="AK285" s="17">
        <v>0</v>
      </c>
      <c r="AL285" s="17">
        <f t="shared" si="184"/>
        <v>0</v>
      </c>
      <c r="AM285" s="17">
        <v>0</v>
      </c>
      <c r="AN285" s="17">
        <f t="shared" si="185"/>
        <v>0</v>
      </c>
      <c r="AO285" s="17">
        <v>0</v>
      </c>
      <c r="AP285" s="17">
        <f t="shared" si="186"/>
        <v>0</v>
      </c>
      <c r="AQ285" s="17">
        <v>0</v>
      </c>
      <c r="AR285" s="17">
        <f t="shared" si="187"/>
        <v>0</v>
      </c>
      <c r="AS285" s="17">
        <v>0</v>
      </c>
      <c r="AT285" s="17">
        <f t="shared" si="188"/>
        <v>0</v>
      </c>
      <c r="AU285" s="17">
        <f t="shared" si="189"/>
        <v>3</v>
      </c>
      <c r="AV285" s="17">
        <f t="shared" si="189"/>
        <v>524595</v>
      </c>
      <c r="AW285" s="18">
        <v>0</v>
      </c>
      <c r="AX285" s="18">
        <f t="shared" si="190"/>
        <v>0</v>
      </c>
      <c r="AY285" s="18">
        <v>0</v>
      </c>
      <c r="AZ285" s="18">
        <f t="shared" si="191"/>
        <v>0</v>
      </c>
      <c r="BA285" s="18">
        <v>0</v>
      </c>
      <c r="BB285" s="18">
        <f t="shared" si="192"/>
        <v>0</v>
      </c>
      <c r="BC285" s="18">
        <v>0</v>
      </c>
      <c r="BD285" s="18">
        <f t="shared" si="193"/>
        <v>0</v>
      </c>
      <c r="BE285" s="18">
        <v>0</v>
      </c>
      <c r="BF285" s="18">
        <f t="shared" si="194"/>
        <v>0</v>
      </c>
      <c r="BG285" s="18">
        <v>0</v>
      </c>
      <c r="BH285" s="18">
        <f t="shared" si="195"/>
        <v>0</v>
      </c>
      <c r="BI285" s="18">
        <v>0</v>
      </c>
      <c r="BJ285" s="18">
        <f t="shared" si="196"/>
        <v>0</v>
      </c>
      <c r="BK285" s="18">
        <v>0</v>
      </c>
      <c r="BL285" s="18">
        <f t="shared" si="197"/>
        <v>0</v>
      </c>
      <c r="BM285" s="18">
        <v>0</v>
      </c>
      <c r="BN285" s="18">
        <f t="shared" si="198"/>
        <v>0</v>
      </c>
      <c r="BO285" s="18">
        <v>0</v>
      </c>
      <c r="BP285" s="18">
        <f t="shared" si="199"/>
        <v>0</v>
      </c>
      <c r="BQ285" s="18">
        <v>0</v>
      </c>
      <c r="BR285" s="18">
        <f t="shared" si="200"/>
        <v>0</v>
      </c>
      <c r="BS285" s="18">
        <v>0</v>
      </c>
      <c r="BT285" s="18">
        <f t="shared" si="201"/>
        <v>0</v>
      </c>
      <c r="BU285" s="18">
        <v>0</v>
      </c>
      <c r="BV285" s="18">
        <f t="shared" si="202"/>
        <v>0</v>
      </c>
      <c r="BW285" s="18">
        <v>0</v>
      </c>
      <c r="BX285" s="18">
        <f t="shared" si="203"/>
        <v>0</v>
      </c>
      <c r="BY285" s="18">
        <v>0</v>
      </c>
      <c r="BZ285" s="18">
        <f t="shared" si="204"/>
        <v>0</v>
      </c>
      <c r="CA285" s="18">
        <v>0</v>
      </c>
      <c r="CB285" s="18">
        <f t="shared" si="205"/>
        <v>0</v>
      </c>
      <c r="CC285" s="18">
        <v>0</v>
      </c>
      <c r="CD285" s="18">
        <f t="shared" si="206"/>
        <v>0</v>
      </c>
      <c r="CE285" s="17">
        <f t="shared" si="207"/>
        <v>0</v>
      </c>
      <c r="CF285" s="17">
        <f t="shared" si="207"/>
        <v>0</v>
      </c>
      <c r="CG285" s="17">
        <f t="shared" si="208"/>
        <v>3</v>
      </c>
      <c r="CH285" s="28">
        <f t="shared" si="208"/>
        <v>524595</v>
      </c>
    </row>
    <row r="286" spans="1:86" ht="38.25" x14ac:dyDescent="0.2">
      <c r="A286" s="66"/>
      <c r="B286" s="66"/>
      <c r="C286" s="66"/>
      <c r="D286" s="20" t="s">
        <v>147</v>
      </c>
      <c r="E286" s="21" t="s">
        <v>141</v>
      </c>
      <c r="F286" s="32">
        <v>151396</v>
      </c>
      <c r="G286" s="32">
        <v>185505</v>
      </c>
      <c r="H286" s="32">
        <v>189920</v>
      </c>
      <c r="I286" s="16">
        <v>0</v>
      </c>
      <c r="J286" s="17">
        <f t="shared" si="170"/>
        <v>0</v>
      </c>
      <c r="K286" s="16">
        <v>0</v>
      </c>
      <c r="L286" s="17">
        <f t="shared" si="171"/>
        <v>0</v>
      </c>
      <c r="M286" s="16">
        <v>0</v>
      </c>
      <c r="N286" s="17">
        <f t="shared" si="172"/>
        <v>0</v>
      </c>
      <c r="O286" s="16">
        <v>0</v>
      </c>
      <c r="P286" s="17">
        <f t="shared" si="173"/>
        <v>0</v>
      </c>
      <c r="Q286" s="16">
        <v>0</v>
      </c>
      <c r="R286" s="17">
        <f t="shared" si="174"/>
        <v>0</v>
      </c>
      <c r="S286" s="16">
        <v>0</v>
      </c>
      <c r="T286" s="17">
        <f t="shared" si="175"/>
        <v>0</v>
      </c>
      <c r="U286" s="16">
        <f t="shared" si="176"/>
        <v>0</v>
      </c>
      <c r="V286" s="17">
        <f t="shared" si="176"/>
        <v>0</v>
      </c>
      <c r="W286" s="16">
        <v>0</v>
      </c>
      <c r="X286" s="17">
        <f t="shared" si="177"/>
        <v>0</v>
      </c>
      <c r="Y286" s="17">
        <v>0</v>
      </c>
      <c r="Z286" s="17">
        <f t="shared" si="178"/>
        <v>0</v>
      </c>
      <c r="AA286" s="17">
        <v>0</v>
      </c>
      <c r="AB286" s="17">
        <f t="shared" si="179"/>
        <v>0</v>
      </c>
      <c r="AC286" s="17">
        <v>0</v>
      </c>
      <c r="AD286" s="17">
        <f t="shared" si="180"/>
        <v>0</v>
      </c>
      <c r="AE286" s="17">
        <v>20</v>
      </c>
      <c r="AF286" s="17">
        <f t="shared" si="181"/>
        <v>3710100</v>
      </c>
      <c r="AG286" s="17">
        <v>0</v>
      </c>
      <c r="AH286" s="17">
        <f t="shared" si="182"/>
        <v>0</v>
      </c>
      <c r="AI286" s="17">
        <v>0</v>
      </c>
      <c r="AJ286" s="17">
        <f t="shared" si="183"/>
        <v>0</v>
      </c>
      <c r="AK286" s="17">
        <v>0</v>
      </c>
      <c r="AL286" s="17">
        <f t="shared" si="184"/>
        <v>0</v>
      </c>
      <c r="AM286" s="17">
        <v>0</v>
      </c>
      <c r="AN286" s="17">
        <f t="shared" si="185"/>
        <v>0</v>
      </c>
      <c r="AO286" s="17">
        <v>0</v>
      </c>
      <c r="AP286" s="17">
        <f t="shared" si="186"/>
        <v>0</v>
      </c>
      <c r="AQ286" s="17">
        <v>0</v>
      </c>
      <c r="AR286" s="17">
        <f t="shared" si="187"/>
        <v>0</v>
      </c>
      <c r="AS286" s="17">
        <v>0</v>
      </c>
      <c r="AT286" s="17">
        <f t="shared" si="188"/>
        <v>0</v>
      </c>
      <c r="AU286" s="17">
        <f t="shared" si="189"/>
        <v>20</v>
      </c>
      <c r="AV286" s="17">
        <f t="shared" si="189"/>
        <v>3710100</v>
      </c>
      <c r="AW286" s="18">
        <v>0</v>
      </c>
      <c r="AX286" s="18">
        <f t="shared" si="190"/>
        <v>0</v>
      </c>
      <c r="AY286" s="18">
        <v>0</v>
      </c>
      <c r="AZ286" s="18">
        <f t="shared" si="191"/>
        <v>0</v>
      </c>
      <c r="BA286" s="18">
        <v>0</v>
      </c>
      <c r="BB286" s="18">
        <f t="shared" si="192"/>
        <v>0</v>
      </c>
      <c r="BC286" s="18">
        <v>0</v>
      </c>
      <c r="BD286" s="18">
        <f t="shared" si="193"/>
        <v>0</v>
      </c>
      <c r="BE286" s="18">
        <v>0</v>
      </c>
      <c r="BF286" s="18">
        <f t="shared" si="194"/>
        <v>0</v>
      </c>
      <c r="BG286" s="18">
        <v>0</v>
      </c>
      <c r="BH286" s="18">
        <f t="shared" si="195"/>
        <v>0</v>
      </c>
      <c r="BI286" s="18">
        <v>0</v>
      </c>
      <c r="BJ286" s="18">
        <f t="shared" si="196"/>
        <v>0</v>
      </c>
      <c r="BK286" s="18">
        <v>0</v>
      </c>
      <c r="BL286" s="18">
        <f t="shared" si="197"/>
        <v>0</v>
      </c>
      <c r="BM286" s="18">
        <v>0</v>
      </c>
      <c r="BN286" s="18">
        <f t="shared" si="198"/>
        <v>0</v>
      </c>
      <c r="BO286" s="18">
        <v>0</v>
      </c>
      <c r="BP286" s="18">
        <f t="shared" si="199"/>
        <v>0</v>
      </c>
      <c r="BQ286" s="18">
        <v>0</v>
      </c>
      <c r="BR286" s="18">
        <f t="shared" si="200"/>
        <v>0</v>
      </c>
      <c r="BS286" s="18">
        <v>0</v>
      </c>
      <c r="BT286" s="18">
        <f t="shared" si="201"/>
        <v>0</v>
      </c>
      <c r="BU286" s="18">
        <v>0</v>
      </c>
      <c r="BV286" s="18">
        <f t="shared" si="202"/>
        <v>0</v>
      </c>
      <c r="BW286" s="18">
        <v>0</v>
      </c>
      <c r="BX286" s="18">
        <f t="shared" si="203"/>
        <v>0</v>
      </c>
      <c r="BY286" s="18">
        <v>0</v>
      </c>
      <c r="BZ286" s="18">
        <f t="shared" si="204"/>
        <v>0</v>
      </c>
      <c r="CA286" s="18">
        <v>0</v>
      </c>
      <c r="CB286" s="18">
        <f t="shared" si="205"/>
        <v>0</v>
      </c>
      <c r="CC286" s="18">
        <v>0</v>
      </c>
      <c r="CD286" s="18">
        <f t="shared" si="206"/>
        <v>0</v>
      </c>
      <c r="CE286" s="17">
        <f t="shared" si="207"/>
        <v>0</v>
      </c>
      <c r="CF286" s="17">
        <f t="shared" si="207"/>
        <v>0</v>
      </c>
      <c r="CG286" s="17">
        <f t="shared" si="208"/>
        <v>20</v>
      </c>
      <c r="CH286" s="28">
        <f t="shared" si="208"/>
        <v>3710100</v>
      </c>
    </row>
    <row r="287" spans="1:86" ht="51" x14ac:dyDescent="0.2">
      <c r="A287" s="66"/>
      <c r="B287" s="66"/>
      <c r="C287" s="66"/>
      <c r="D287" s="20" t="s">
        <v>148</v>
      </c>
      <c r="E287" s="21" t="s">
        <v>141</v>
      </c>
      <c r="F287" s="32">
        <v>185369</v>
      </c>
      <c r="G287" s="32">
        <v>227945</v>
      </c>
      <c r="H287" s="32">
        <v>232382</v>
      </c>
      <c r="I287" s="16">
        <v>0</v>
      </c>
      <c r="J287" s="17">
        <f t="shared" si="170"/>
        <v>0</v>
      </c>
      <c r="K287" s="16">
        <v>0</v>
      </c>
      <c r="L287" s="17">
        <f t="shared" si="171"/>
        <v>0</v>
      </c>
      <c r="M287" s="16">
        <v>0</v>
      </c>
      <c r="N287" s="17">
        <f t="shared" si="172"/>
        <v>0</v>
      </c>
      <c r="O287" s="16">
        <v>0</v>
      </c>
      <c r="P287" s="17">
        <f t="shared" si="173"/>
        <v>0</v>
      </c>
      <c r="Q287" s="16">
        <v>0</v>
      </c>
      <c r="R287" s="17">
        <f t="shared" si="174"/>
        <v>0</v>
      </c>
      <c r="S287" s="16">
        <v>0</v>
      </c>
      <c r="T287" s="17">
        <f t="shared" si="175"/>
        <v>0</v>
      </c>
      <c r="U287" s="16">
        <f t="shared" si="176"/>
        <v>0</v>
      </c>
      <c r="V287" s="17">
        <f t="shared" si="176"/>
        <v>0</v>
      </c>
      <c r="W287" s="16">
        <v>0</v>
      </c>
      <c r="X287" s="17">
        <f t="shared" si="177"/>
        <v>0</v>
      </c>
      <c r="Y287" s="17">
        <v>0</v>
      </c>
      <c r="Z287" s="17">
        <f t="shared" si="178"/>
        <v>0</v>
      </c>
      <c r="AA287" s="17">
        <v>0</v>
      </c>
      <c r="AB287" s="17">
        <f t="shared" si="179"/>
        <v>0</v>
      </c>
      <c r="AC287" s="17">
        <v>0</v>
      </c>
      <c r="AD287" s="17">
        <f t="shared" si="180"/>
        <v>0</v>
      </c>
      <c r="AE287" s="17">
        <v>5</v>
      </c>
      <c r="AF287" s="17">
        <f t="shared" si="181"/>
        <v>1139725</v>
      </c>
      <c r="AG287" s="17">
        <v>0</v>
      </c>
      <c r="AH287" s="17">
        <f t="shared" si="182"/>
        <v>0</v>
      </c>
      <c r="AI287" s="17">
        <v>0</v>
      </c>
      <c r="AJ287" s="17">
        <f t="shared" si="183"/>
        <v>0</v>
      </c>
      <c r="AK287" s="17">
        <v>0</v>
      </c>
      <c r="AL287" s="17">
        <f t="shared" si="184"/>
        <v>0</v>
      </c>
      <c r="AM287" s="17">
        <v>0</v>
      </c>
      <c r="AN287" s="17">
        <f t="shared" si="185"/>
        <v>0</v>
      </c>
      <c r="AO287" s="17">
        <v>0</v>
      </c>
      <c r="AP287" s="17">
        <f t="shared" si="186"/>
        <v>0</v>
      </c>
      <c r="AQ287" s="17">
        <v>0</v>
      </c>
      <c r="AR287" s="17">
        <f t="shared" si="187"/>
        <v>0</v>
      </c>
      <c r="AS287" s="17">
        <v>0</v>
      </c>
      <c r="AT287" s="17">
        <f t="shared" si="188"/>
        <v>0</v>
      </c>
      <c r="AU287" s="17">
        <f t="shared" si="189"/>
        <v>5</v>
      </c>
      <c r="AV287" s="17">
        <f t="shared" si="189"/>
        <v>1139725</v>
      </c>
      <c r="AW287" s="18">
        <v>0</v>
      </c>
      <c r="AX287" s="18">
        <f t="shared" si="190"/>
        <v>0</v>
      </c>
      <c r="AY287" s="18">
        <v>0</v>
      </c>
      <c r="AZ287" s="18">
        <f t="shared" si="191"/>
        <v>0</v>
      </c>
      <c r="BA287" s="18">
        <v>0</v>
      </c>
      <c r="BB287" s="18">
        <f t="shared" si="192"/>
        <v>0</v>
      </c>
      <c r="BC287" s="18">
        <v>0</v>
      </c>
      <c r="BD287" s="18">
        <f t="shared" si="193"/>
        <v>0</v>
      </c>
      <c r="BE287" s="18">
        <v>0</v>
      </c>
      <c r="BF287" s="18">
        <f t="shared" si="194"/>
        <v>0</v>
      </c>
      <c r="BG287" s="18">
        <v>0</v>
      </c>
      <c r="BH287" s="18">
        <f t="shared" si="195"/>
        <v>0</v>
      </c>
      <c r="BI287" s="18">
        <v>0</v>
      </c>
      <c r="BJ287" s="18">
        <f t="shared" si="196"/>
        <v>0</v>
      </c>
      <c r="BK287" s="18">
        <v>0</v>
      </c>
      <c r="BL287" s="18">
        <f t="shared" si="197"/>
        <v>0</v>
      </c>
      <c r="BM287" s="18">
        <v>0</v>
      </c>
      <c r="BN287" s="18">
        <f t="shared" si="198"/>
        <v>0</v>
      </c>
      <c r="BO287" s="18">
        <v>0</v>
      </c>
      <c r="BP287" s="18">
        <f t="shared" si="199"/>
        <v>0</v>
      </c>
      <c r="BQ287" s="18">
        <v>0</v>
      </c>
      <c r="BR287" s="18">
        <f t="shared" si="200"/>
        <v>0</v>
      </c>
      <c r="BS287" s="18">
        <v>0</v>
      </c>
      <c r="BT287" s="18">
        <f t="shared" si="201"/>
        <v>0</v>
      </c>
      <c r="BU287" s="18">
        <v>0</v>
      </c>
      <c r="BV287" s="18">
        <f t="shared" si="202"/>
        <v>0</v>
      </c>
      <c r="BW287" s="18">
        <v>0</v>
      </c>
      <c r="BX287" s="18">
        <f t="shared" si="203"/>
        <v>0</v>
      </c>
      <c r="BY287" s="18">
        <v>0</v>
      </c>
      <c r="BZ287" s="18">
        <f t="shared" si="204"/>
        <v>0</v>
      </c>
      <c r="CA287" s="18">
        <v>0</v>
      </c>
      <c r="CB287" s="18">
        <f t="shared" si="205"/>
        <v>0</v>
      </c>
      <c r="CC287" s="18">
        <v>0</v>
      </c>
      <c r="CD287" s="18">
        <f t="shared" si="206"/>
        <v>0</v>
      </c>
      <c r="CE287" s="17">
        <f t="shared" si="207"/>
        <v>0</v>
      </c>
      <c r="CF287" s="17">
        <f t="shared" si="207"/>
        <v>0</v>
      </c>
      <c r="CG287" s="17">
        <f t="shared" si="208"/>
        <v>5</v>
      </c>
      <c r="CH287" s="28">
        <f t="shared" si="208"/>
        <v>1139725</v>
      </c>
    </row>
    <row r="288" spans="1:86" x14ac:dyDescent="0.2">
      <c r="A288" s="66"/>
      <c r="B288" s="66"/>
      <c r="C288" s="66"/>
      <c r="D288" s="20" t="s">
        <v>149</v>
      </c>
      <c r="E288" s="21" t="s">
        <v>141</v>
      </c>
      <c r="F288" s="32">
        <v>287310</v>
      </c>
      <c r="G288" s="32">
        <v>355417</v>
      </c>
      <c r="H288" s="32">
        <v>359771</v>
      </c>
      <c r="I288" s="16">
        <v>0</v>
      </c>
      <c r="J288" s="17">
        <f t="shared" si="170"/>
        <v>0</v>
      </c>
      <c r="K288" s="16">
        <v>0</v>
      </c>
      <c r="L288" s="17">
        <f t="shared" si="171"/>
        <v>0</v>
      </c>
      <c r="M288" s="16">
        <v>0</v>
      </c>
      <c r="N288" s="17">
        <f t="shared" si="172"/>
        <v>0</v>
      </c>
      <c r="O288" s="16">
        <v>0</v>
      </c>
      <c r="P288" s="17">
        <f t="shared" si="173"/>
        <v>0</v>
      </c>
      <c r="Q288" s="16">
        <v>0</v>
      </c>
      <c r="R288" s="17">
        <f t="shared" si="174"/>
        <v>0</v>
      </c>
      <c r="S288" s="16">
        <v>0</v>
      </c>
      <c r="T288" s="17">
        <f t="shared" si="175"/>
        <v>0</v>
      </c>
      <c r="U288" s="16">
        <f t="shared" si="176"/>
        <v>0</v>
      </c>
      <c r="V288" s="17">
        <f t="shared" si="176"/>
        <v>0</v>
      </c>
      <c r="W288" s="16">
        <v>0</v>
      </c>
      <c r="X288" s="17">
        <f t="shared" si="177"/>
        <v>0</v>
      </c>
      <c r="Y288" s="17">
        <v>0</v>
      </c>
      <c r="Z288" s="17">
        <f t="shared" si="178"/>
        <v>0</v>
      </c>
      <c r="AA288" s="17">
        <v>0</v>
      </c>
      <c r="AB288" s="17">
        <f t="shared" si="179"/>
        <v>0</v>
      </c>
      <c r="AC288" s="17">
        <v>0</v>
      </c>
      <c r="AD288" s="17">
        <f t="shared" si="180"/>
        <v>0</v>
      </c>
      <c r="AE288" s="17">
        <v>2</v>
      </c>
      <c r="AF288" s="17">
        <f t="shared" si="181"/>
        <v>710834</v>
      </c>
      <c r="AG288" s="17">
        <v>0</v>
      </c>
      <c r="AH288" s="17">
        <f t="shared" si="182"/>
        <v>0</v>
      </c>
      <c r="AI288" s="17">
        <v>0</v>
      </c>
      <c r="AJ288" s="17">
        <f t="shared" si="183"/>
        <v>0</v>
      </c>
      <c r="AK288" s="17">
        <v>0</v>
      </c>
      <c r="AL288" s="17">
        <f t="shared" si="184"/>
        <v>0</v>
      </c>
      <c r="AM288" s="17">
        <v>0</v>
      </c>
      <c r="AN288" s="17">
        <f t="shared" si="185"/>
        <v>0</v>
      </c>
      <c r="AO288" s="17">
        <v>0</v>
      </c>
      <c r="AP288" s="17">
        <f t="shared" si="186"/>
        <v>0</v>
      </c>
      <c r="AQ288" s="17">
        <v>0</v>
      </c>
      <c r="AR288" s="17">
        <f t="shared" si="187"/>
        <v>0</v>
      </c>
      <c r="AS288" s="17">
        <v>0</v>
      </c>
      <c r="AT288" s="17">
        <f t="shared" si="188"/>
        <v>0</v>
      </c>
      <c r="AU288" s="17">
        <f t="shared" si="189"/>
        <v>2</v>
      </c>
      <c r="AV288" s="17">
        <f t="shared" si="189"/>
        <v>710834</v>
      </c>
      <c r="AW288" s="18">
        <v>0</v>
      </c>
      <c r="AX288" s="18">
        <f t="shared" si="190"/>
        <v>0</v>
      </c>
      <c r="AY288" s="18">
        <v>0</v>
      </c>
      <c r="AZ288" s="18">
        <f t="shared" si="191"/>
        <v>0</v>
      </c>
      <c r="BA288" s="18">
        <v>0</v>
      </c>
      <c r="BB288" s="18">
        <f t="shared" si="192"/>
        <v>0</v>
      </c>
      <c r="BC288" s="18">
        <v>0</v>
      </c>
      <c r="BD288" s="18">
        <f t="shared" si="193"/>
        <v>0</v>
      </c>
      <c r="BE288" s="18">
        <v>0</v>
      </c>
      <c r="BF288" s="18">
        <f t="shared" si="194"/>
        <v>0</v>
      </c>
      <c r="BG288" s="18">
        <v>0</v>
      </c>
      <c r="BH288" s="18">
        <f t="shared" si="195"/>
        <v>0</v>
      </c>
      <c r="BI288" s="18">
        <v>0</v>
      </c>
      <c r="BJ288" s="18">
        <f t="shared" si="196"/>
        <v>0</v>
      </c>
      <c r="BK288" s="18">
        <v>0</v>
      </c>
      <c r="BL288" s="18">
        <f t="shared" si="197"/>
        <v>0</v>
      </c>
      <c r="BM288" s="18">
        <v>0</v>
      </c>
      <c r="BN288" s="18">
        <f t="shared" si="198"/>
        <v>0</v>
      </c>
      <c r="BO288" s="18">
        <v>0</v>
      </c>
      <c r="BP288" s="18">
        <f t="shared" si="199"/>
        <v>0</v>
      </c>
      <c r="BQ288" s="18">
        <v>0</v>
      </c>
      <c r="BR288" s="18">
        <f t="shared" si="200"/>
        <v>0</v>
      </c>
      <c r="BS288" s="18">
        <v>0</v>
      </c>
      <c r="BT288" s="18">
        <f t="shared" si="201"/>
        <v>0</v>
      </c>
      <c r="BU288" s="18">
        <v>0</v>
      </c>
      <c r="BV288" s="18">
        <f t="shared" si="202"/>
        <v>0</v>
      </c>
      <c r="BW288" s="18">
        <v>0</v>
      </c>
      <c r="BX288" s="18">
        <f t="shared" si="203"/>
        <v>0</v>
      </c>
      <c r="BY288" s="18">
        <v>0</v>
      </c>
      <c r="BZ288" s="18">
        <f t="shared" si="204"/>
        <v>0</v>
      </c>
      <c r="CA288" s="18">
        <v>0</v>
      </c>
      <c r="CB288" s="18">
        <f t="shared" si="205"/>
        <v>0</v>
      </c>
      <c r="CC288" s="18">
        <v>0</v>
      </c>
      <c r="CD288" s="18">
        <f t="shared" si="206"/>
        <v>0</v>
      </c>
      <c r="CE288" s="17">
        <f t="shared" si="207"/>
        <v>0</v>
      </c>
      <c r="CF288" s="17">
        <f t="shared" si="207"/>
        <v>0</v>
      </c>
      <c r="CG288" s="17">
        <f t="shared" si="208"/>
        <v>2</v>
      </c>
      <c r="CH288" s="28">
        <f t="shared" si="208"/>
        <v>710834</v>
      </c>
    </row>
    <row r="289" spans="1:86" x14ac:dyDescent="0.2">
      <c r="A289" s="66"/>
      <c r="B289" s="66"/>
      <c r="C289" s="66"/>
      <c r="D289" s="20" t="s">
        <v>150</v>
      </c>
      <c r="E289" s="21" t="s">
        <v>141</v>
      </c>
      <c r="F289" s="32">
        <v>121457</v>
      </c>
      <c r="G289" s="32">
        <v>144577</v>
      </c>
      <c r="H289" s="32">
        <v>192736</v>
      </c>
      <c r="I289" s="16">
        <v>0</v>
      </c>
      <c r="J289" s="17">
        <f t="shared" si="170"/>
        <v>0</v>
      </c>
      <c r="K289" s="16">
        <v>0</v>
      </c>
      <c r="L289" s="17">
        <f t="shared" si="171"/>
        <v>0</v>
      </c>
      <c r="M289" s="16">
        <v>0</v>
      </c>
      <c r="N289" s="17">
        <f t="shared" si="172"/>
        <v>0</v>
      </c>
      <c r="O289" s="16">
        <v>0</v>
      </c>
      <c r="P289" s="17">
        <f t="shared" si="173"/>
        <v>0</v>
      </c>
      <c r="Q289" s="16">
        <v>0</v>
      </c>
      <c r="R289" s="17">
        <f t="shared" si="174"/>
        <v>0</v>
      </c>
      <c r="S289" s="16">
        <v>0</v>
      </c>
      <c r="T289" s="17">
        <f t="shared" si="175"/>
        <v>0</v>
      </c>
      <c r="U289" s="16">
        <f t="shared" si="176"/>
        <v>0</v>
      </c>
      <c r="V289" s="17">
        <f t="shared" si="176"/>
        <v>0</v>
      </c>
      <c r="W289" s="16">
        <v>0</v>
      </c>
      <c r="X289" s="17">
        <f t="shared" si="177"/>
        <v>0</v>
      </c>
      <c r="Y289" s="17">
        <v>0</v>
      </c>
      <c r="Z289" s="17">
        <f t="shared" si="178"/>
        <v>0</v>
      </c>
      <c r="AA289" s="17">
        <v>0</v>
      </c>
      <c r="AB289" s="17">
        <f t="shared" si="179"/>
        <v>0</v>
      </c>
      <c r="AC289" s="17">
        <v>0</v>
      </c>
      <c r="AD289" s="17">
        <f t="shared" si="180"/>
        <v>0</v>
      </c>
      <c r="AE289" s="17">
        <v>0</v>
      </c>
      <c r="AF289" s="17">
        <f t="shared" si="181"/>
        <v>0</v>
      </c>
      <c r="AG289" s="17">
        <v>0</v>
      </c>
      <c r="AH289" s="17">
        <f t="shared" si="182"/>
        <v>0</v>
      </c>
      <c r="AI289" s="17">
        <v>0</v>
      </c>
      <c r="AJ289" s="17">
        <f t="shared" si="183"/>
        <v>0</v>
      </c>
      <c r="AK289" s="17">
        <v>0</v>
      </c>
      <c r="AL289" s="17">
        <f t="shared" si="184"/>
        <v>0</v>
      </c>
      <c r="AM289" s="17">
        <v>0</v>
      </c>
      <c r="AN289" s="17">
        <f t="shared" si="185"/>
        <v>0</v>
      </c>
      <c r="AO289" s="17">
        <v>0</v>
      </c>
      <c r="AP289" s="17">
        <f t="shared" si="186"/>
        <v>0</v>
      </c>
      <c r="AQ289" s="17">
        <v>0</v>
      </c>
      <c r="AR289" s="17">
        <f t="shared" si="187"/>
        <v>0</v>
      </c>
      <c r="AS289" s="17">
        <v>0</v>
      </c>
      <c r="AT289" s="17">
        <f t="shared" si="188"/>
        <v>0</v>
      </c>
      <c r="AU289" s="17">
        <f t="shared" si="189"/>
        <v>0</v>
      </c>
      <c r="AV289" s="17">
        <f t="shared" si="189"/>
        <v>0</v>
      </c>
      <c r="AW289" s="18">
        <v>0</v>
      </c>
      <c r="AX289" s="18">
        <f t="shared" si="190"/>
        <v>0</v>
      </c>
      <c r="AY289" s="18">
        <v>0</v>
      </c>
      <c r="AZ289" s="18">
        <f t="shared" si="191"/>
        <v>0</v>
      </c>
      <c r="BA289" s="18">
        <v>0</v>
      </c>
      <c r="BB289" s="18">
        <f t="shared" si="192"/>
        <v>0</v>
      </c>
      <c r="BC289" s="18">
        <v>0</v>
      </c>
      <c r="BD289" s="18">
        <f t="shared" si="193"/>
        <v>0</v>
      </c>
      <c r="BE289" s="18">
        <v>0</v>
      </c>
      <c r="BF289" s="18">
        <f t="shared" si="194"/>
        <v>0</v>
      </c>
      <c r="BG289" s="18">
        <v>0</v>
      </c>
      <c r="BH289" s="18">
        <f t="shared" si="195"/>
        <v>0</v>
      </c>
      <c r="BI289" s="18">
        <v>0</v>
      </c>
      <c r="BJ289" s="18">
        <f t="shared" si="196"/>
        <v>0</v>
      </c>
      <c r="BK289" s="18">
        <v>0</v>
      </c>
      <c r="BL289" s="18">
        <f t="shared" si="197"/>
        <v>0</v>
      </c>
      <c r="BM289" s="18">
        <v>0</v>
      </c>
      <c r="BN289" s="18">
        <f t="shared" si="198"/>
        <v>0</v>
      </c>
      <c r="BO289" s="18">
        <v>0</v>
      </c>
      <c r="BP289" s="18">
        <f t="shared" si="199"/>
        <v>0</v>
      </c>
      <c r="BQ289" s="18">
        <v>0</v>
      </c>
      <c r="BR289" s="18">
        <f t="shared" si="200"/>
        <v>0</v>
      </c>
      <c r="BS289" s="18">
        <v>0</v>
      </c>
      <c r="BT289" s="18">
        <f t="shared" si="201"/>
        <v>0</v>
      </c>
      <c r="BU289" s="18">
        <v>0</v>
      </c>
      <c r="BV289" s="18">
        <f t="shared" si="202"/>
        <v>0</v>
      </c>
      <c r="BW289" s="18">
        <v>0</v>
      </c>
      <c r="BX289" s="18">
        <f t="shared" si="203"/>
        <v>0</v>
      </c>
      <c r="BY289" s="18">
        <v>0</v>
      </c>
      <c r="BZ289" s="18">
        <f t="shared" si="204"/>
        <v>0</v>
      </c>
      <c r="CA289" s="18">
        <v>0</v>
      </c>
      <c r="CB289" s="18">
        <f t="shared" si="205"/>
        <v>0</v>
      </c>
      <c r="CC289" s="18">
        <v>0</v>
      </c>
      <c r="CD289" s="18">
        <f t="shared" si="206"/>
        <v>0</v>
      </c>
      <c r="CE289" s="17">
        <f t="shared" si="207"/>
        <v>0</v>
      </c>
      <c r="CF289" s="17">
        <f t="shared" si="207"/>
        <v>0</v>
      </c>
      <c r="CG289" s="17">
        <f t="shared" si="208"/>
        <v>0</v>
      </c>
      <c r="CH289" s="28">
        <f t="shared" si="208"/>
        <v>0</v>
      </c>
    </row>
    <row r="290" spans="1:86" x14ac:dyDescent="0.2">
      <c r="A290" s="66"/>
      <c r="B290" s="66"/>
      <c r="C290" s="66" t="s">
        <v>151</v>
      </c>
      <c r="D290" s="68" t="s">
        <v>140</v>
      </c>
      <c r="E290" s="68"/>
      <c r="F290" s="32"/>
      <c r="G290" s="32"/>
      <c r="H290" s="32"/>
      <c r="I290" s="16">
        <v>0</v>
      </c>
      <c r="J290" s="17">
        <f t="shared" si="170"/>
        <v>0</v>
      </c>
      <c r="K290" s="16">
        <v>0</v>
      </c>
      <c r="L290" s="17">
        <f t="shared" si="171"/>
        <v>0</v>
      </c>
      <c r="M290" s="16">
        <v>0</v>
      </c>
      <c r="N290" s="17">
        <f t="shared" si="172"/>
        <v>0</v>
      </c>
      <c r="O290" s="16">
        <v>0</v>
      </c>
      <c r="P290" s="17">
        <f t="shared" si="173"/>
        <v>0</v>
      </c>
      <c r="Q290" s="16">
        <v>0</v>
      </c>
      <c r="R290" s="17">
        <f t="shared" si="174"/>
        <v>0</v>
      </c>
      <c r="S290" s="16">
        <v>0</v>
      </c>
      <c r="T290" s="17">
        <f t="shared" si="175"/>
        <v>0</v>
      </c>
      <c r="U290" s="16">
        <f t="shared" si="176"/>
        <v>0</v>
      </c>
      <c r="V290" s="17">
        <f t="shared" si="176"/>
        <v>0</v>
      </c>
      <c r="W290" s="16">
        <v>0</v>
      </c>
      <c r="X290" s="17">
        <f t="shared" si="177"/>
        <v>0</v>
      </c>
      <c r="Y290" s="17">
        <v>0</v>
      </c>
      <c r="Z290" s="17">
        <f t="shared" si="178"/>
        <v>0</v>
      </c>
      <c r="AA290" s="17">
        <v>0</v>
      </c>
      <c r="AB290" s="17">
        <f t="shared" si="179"/>
        <v>0</v>
      </c>
      <c r="AC290" s="17">
        <v>2</v>
      </c>
      <c r="AD290" s="17">
        <f t="shared" si="180"/>
        <v>0</v>
      </c>
      <c r="AE290" s="17">
        <v>0</v>
      </c>
      <c r="AF290" s="17">
        <f t="shared" si="181"/>
        <v>0</v>
      </c>
      <c r="AG290" s="17">
        <v>0</v>
      </c>
      <c r="AH290" s="17">
        <f t="shared" si="182"/>
        <v>0</v>
      </c>
      <c r="AI290" s="17">
        <v>0</v>
      </c>
      <c r="AJ290" s="17">
        <f t="shared" si="183"/>
        <v>0</v>
      </c>
      <c r="AK290" s="17">
        <v>0</v>
      </c>
      <c r="AL290" s="17">
        <f t="shared" si="184"/>
        <v>0</v>
      </c>
      <c r="AM290" s="17">
        <v>0</v>
      </c>
      <c r="AN290" s="17">
        <f t="shared" si="185"/>
        <v>0</v>
      </c>
      <c r="AO290" s="17">
        <v>0</v>
      </c>
      <c r="AP290" s="17">
        <f t="shared" si="186"/>
        <v>0</v>
      </c>
      <c r="AQ290" s="17">
        <v>0</v>
      </c>
      <c r="AR290" s="17">
        <f t="shared" si="187"/>
        <v>0</v>
      </c>
      <c r="AS290" s="17">
        <v>0</v>
      </c>
      <c r="AT290" s="17">
        <f t="shared" si="188"/>
        <v>0</v>
      </c>
      <c r="AU290" s="17">
        <f t="shared" si="189"/>
        <v>2</v>
      </c>
      <c r="AV290" s="17">
        <f t="shared" si="189"/>
        <v>0</v>
      </c>
      <c r="AW290" s="18">
        <v>0</v>
      </c>
      <c r="AX290" s="18">
        <f t="shared" si="190"/>
        <v>0</v>
      </c>
      <c r="AY290" s="18">
        <v>0</v>
      </c>
      <c r="AZ290" s="18">
        <f t="shared" si="191"/>
        <v>0</v>
      </c>
      <c r="BA290" s="18">
        <v>0</v>
      </c>
      <c r="BB290" s="18">
        <f t="shared" si="192"/>
        <v>0</v>
      </c>
      <c r="BC290" s="18">
        <v>0</v>
      </c>
      <c r="BD290" s="18">
        <f t="shared" si="193"/>
        <v>0</v>
      </c>
      <c r="BE290" s="18">
        <v>0</v>
      </c>
      <c r="BF290" s="18">
        <f t="shared" si="194"/>
        <v>0</v>
      </c>
      <c r="BG290" s="18">
        <v>0</v>
      </c>
      <c r="BH290" s="18">
        <f t="shared" si="195"/>
        <v>0</v>
      </c>
      <c r="BI290" s="18">
        <v>3</v>
      </c>
      <c r="BJ290" s="18">
        <f t="shared" si="196"/>
        <v>0</v>
      </c>
      <c r="BK290" s="18">
        <v>0</v>
      </c>
      <c r="BL290" s="18">
        <f t="shared" si="197"/>
        <v>0</v>
      </c>
      <c r="BM290" s="18">
        <v>0</v>
      </c>
      <c r="BN290" s="18">
        <f t="shared" si="198"/>
        <v>0</v>
      </c>
      <c r="BO290" s="18">
        <v>0</v>
      </c>
      <c r="BP290" s="18">
        <f t="shared" si="199"/>
        <v>0</v>
      </c>
      <c r="BQ290" s="18">
        <v>0</v>
      </c>
      <c r="BR290" s="18">
        <f t="shared" si="200"/>
        <v>0</v>
      </c>
      <c r="BS290" s="18">
        <v>3</v>
      </c>
      <c r="BT290" s="18">
        <f t="shared" si="201"/>
        <v>0</v>
      </c>
      <c r="BU290" s="18">
        <v>0</v>
      </c>
      <c r="BV290" s="18">
        <f t="shared" si="202"/>
        <v>0</v>
      </c>
      <c r="BW290" s="18">
        <v>0</v>
      </c>
      <c r="BX290" s="18">
        <f t="shared" si="203"/>
        <v>0</v>
      </c>
      <c r="BY290" s="18">
        <v>0</v>
      </c>
      <c r="BZ290" s="18">
        <f t="shared" si="204"/>
        <v>0</v>
      </c>
      <c r="CA290" s="18">
        <v>0</v>
      </c>
      <c r="CB290" s="18">
        <f t="shared" si="205"/>
        <v>0</v>
      </c>
      <c r="CC290" s="18">
        <v>0</v>
      </c>
      <c r="CD290" s="18">
        <f t="shared" si="206"/>
        <v>0</v>
      </c>
      <c r="CE290" s="17">
        <f t="shared" si="207"/>
        <v>6</v>
      </c>
      <c r="CF290" s="17">
        <f t="shared" si="207"/>
        <v>0</v>
      </c>
      <c r="CG290" s="17">
        <f t="shared" si="208"/>
        <v>8</v>
      </c>
      <c r="CH290" s="28">
        <f t="shared" si="208"/>
        <v>0</v>
      </c>
    </row>
    <row r="291" spans="1:86" ht="25.5" x14ac:dyDescent="0.2">
      <c r="A291" s="66"/>
      <c r="B291" s="66"/>
      <c r="C291" s="66"/>
      <c r="D291" s="20" t="s">
        <v>146</v>
      </c>
      <c r="E291" s="21" t="s">
        <v>141</v>
      </c>
      <c r="F291" s="32">
        <f t="shared" ref="F291:H295" si="210">F285</f>
        <v>142886</v>
      </c>
      <c r="G291" s="32">
        <f t="shared" si="210"/>
        <v>174865</v>
      </c>
      <c r="H291" s="32">
        <f>H285</f>
        <v>179282</v>
      </c>
      <c r="I291" s="16">
        <v>0</v>
      </c>
      <c r="J291" s="17">
        <f t="shared" si="170"/>
        <v>0</v>
      </c>
      <c r="K291" s="16">
        <v>0</v>
      </c>
      <c r="L291" s="17">
        <f t="shared" si="171"/>
        <v>0</v>
      </c>
      <c r="M291" s="16">
        <v>0</v>
      </c>
      <c r="N291" s="17">
        <f t="shared" si="172"/>
        <v>0</v>
      </c>
      <c r="O291" s="16">
        <v>0</v>
      </c>
      <c r="P291" s="17">
        <f t="shared" si="173"/>
        <v>0</v>
      </c>
      <c r="Q291" s="16">
        <v>0</v>
      </c>
      <c r="R291" s="17">
        <f t="shared" si="174"/>
        <v>0</v>
      </c>
      <c r="S291" s="16">
        <v>0</v>
      </c>
      <c r="T291" s="17">
        <f t="shared" si="175"/>
        <v>0</v>
      </c>
      <c r="U291" s="16">
        <f t="shared" si="176"/>
        <v>0</v>
      </c>
      <c r="V291" s="17">
        <f t="shared" si="176"/>
        <v>0</v>
      </c>
      <c r="W291" s="16">
        <v>0</v>
      </c>
      <c r="X291" s="17">
        <f t="shared" si="177"/>
        <v>0</v>
      </c>
      <c r="Y291" s="17">
        <v>0</v>
      </c>
      <c r="Z291" s="17">
        <f t="shared" si="178"/>
        <v>0</v>
      </c>
      <c r="AA291" s="17">
        <v>0</v>
      </c>
      <c r="AB291" s="17">
        <f t="shared" si="179"/>
        <v>0</v>
      </c>
      <c r="AC291" s="17">
        <v>2</v>
      </c>
      <c r="AD291" s="17">
        <f t="shared" si="180"/>
        <v>349730</v>
      </c>
      <c r="AE291" s="17">
        <v>0</v>
      </c>
      <c r="AF291" s="17">
        <f t="shared" si="181"/>
        <v>0</v>
      </c>
      <c r="AG291" s="17">
        <v>0</v>
      </c>
      <c r="AH291" s="17">
        <f t="shared" si="182"/>
        <v>0</v>
      </c>
      <c r="AI291" s="17">
        <v>0</v>
      </c>
      <c r="AJ291" s="17">
        <f t="shared" si="183"/>
        <v>0</v>
      </c>
      <c r="AK291" s="17">
        <v>0</v>
      </c>
      <c r="AL291" s="17">
        <f t="shared" si="184"/>
        <v>0</v>
      </c>
      <c r="AM291" s="17">
        <v>0</v>
      </c>
      <c r="AN291" s="17">
        <f t="shared" si="185"/>
        <v>0</v>
      </c>
      <c r="AO291" s="17">
        <v>0</v>
      </c>
      <c r="AP291" s="17">
        <f t="shared" si="186"/>
        <v>0</v>
      </c>
      <c r="AQ291" s="17">
        <v>0</v>
      </c>
      <c r="AR291" s="17">
        <f t="shared" si="187"/>
        <v>0</v>
      </c>
      <c r="AS291" s="17">
        <v>0</v>
      </c>
      <c r="AT291" s="17">
        <f t="shared" si="188"/>
        <v>0</v>
      </c>
      <c r="AU291" s="17">
        <f t="shared" si="189"/>
        <v>2</v>
      </c>
      <c r="AV291" s="17">
        <f t="shared" si="189"/>
        <v>349730</v>
      </c>
      <c r="AW291" s="18">
        <v>0</v>
      </c>
      <c r="AX291" s="18">
        <f t="shared" si="190"/>
        <v>0</v>
      </c>
      <c r="AY291" s="18">
        <v>0</v>
      </c>
      <c r="AZ291" s="18">
        <f t="shared" si="191"/>
        <v>0</v>
      </c>
      <c r="BA291" s="18">
        <v>0</v>
      </c>
      <c r="BB291" s="18">
        <f t="shared" si="192"/>
        <v>0</v>
      </c>
      <c r="BC291" s="18">
        <v>0</v>
      </c>
      <c r="BD291" s="18">
        <f t="shared" si="193"/>
        <v>0</v>
      </c>
      <c r="BE291" s="18">
        <v>0</v>
      </c>
      <c r="BF291" s="18">
        <f t="shared" si="194"/>
        <v>0</v>
      </c>
      <c r="BG291" s="18">
        <v>0</v>
      </c>
      <c r="BH291" s="18">
        <f t="shared" si="195"/>
        <v>0</v>
      </c>
      <c r="BI291" s="18">
        <v>8</v>
      </c>
      <c r="BJ291" s="18">
        <f t="shared" si="196"/>
        <v>1434256</v>
      </c>
      <c r="BK291" s="18">
        <v>0</v>
      </c>
      <c r="BL291" s="18">
        <f t="shared" si="197"/>
        <v>0</v>
      </c>
      <c r="BM291" s="18">
        <v>0</v>
      </c>
      <c r="BN291" s="18">
        <f t="shared" si="198"/>
        <v>0</v>
      </c>
      <c r="BO291" s="18">
        <v>0</v>
      </c>
      <c r="BP291" s="18">
        <f t="shared" si="199"/>
        <v>0</v>
      </c>
      <c r="BQ291" s="18">
        <v>0</v>
      </c>
      <c r="BR291" s="18">
        <f t="shared" si="200"/>
        <v>0</v>
      </c>
      <c r="BS291" s="18">
        <v>4</v>
      </c>
      <c r="BT291" s="18">
        <f t="shared" si="201"/>
        <v>717128</v>
      </c>
      <c r="BU291" s="18">
        <v>0</v>
      </c>
      <c r="BV291" s="18">
        <f t="shared" si="202"/>
        <v>0</v>
      </c>
      <c r="BW291" s="18">
        <v>0</v>
      </c>
      <c r="BX291" s="18">
        <f t="shared" si="203"/>
        <v>0</v>
      </c>
      <c r="BY291" s="18">
        <v>0</v>
      </c>
      <c r="BZ291" s="18">
        <f t="shared" si="204"/>
        <v>0</v>
      </c>
      <c r="CA291" s="18">
        <v>0</v>
      </c>
      <c r="CB291" s="18">
        <f t="shared" si="205"/>
        <v>0</v>
      </c>
      <c r="CC291" s="18">
        <v>0</v>
      </c>
      <c r="CD291" s="18">
        <f t="shared" si="206"/>
        <v>0</v>
      </c>
      <c r="CE291" s="17">
        <f t="shared" si="207"/>
        <v>12</v>
      </c>
      <c r="CF291" s="17">
        <f t="shared" si="207"/>
        <v>2151384</v>
      </c>
      <c r="CG291" s="17">
        <f t="shared" si="208"/>
        <v>14</v>
      </c>
      <c r="CH291" s="28">
        <f t="shared" si="208"/>
        <v>2501114</v>
      </c>
    </row>
    <row r="292" spans="1:86" ht="38.25" x14ac:dyDescent="0.2">
      <c r="A292" s="66"/>
      <c r="B292" s="66"/>
      <c r="C292" s="66"/>
      <c r="D292" s="20" t="s">
        <v>147</v>
      </c>
      <c r="E292" s="21" t="s">
        <v>141</v>
      </c>
      <c r="F292" s="32">
        <f t="shared" si="210"/>
        <v>151396</v>
      </c>
      <c r="G292" s="32">
        <f t="shared" si="210"/>
        <v>185505</v>
      </c>
      <c r="H292" s="32">
        <f>H286</f>
        <v>189920</v>
      </c>
      <c r="I292" s="16">
        <v>0</v>
      </c>
      <c r="J292" s="17">
        <f t="shared" si="170"/>
        <v>0</v>
      </c>
      <c r="K292" s="16">
        <v>0</v>
      </c>
      <c r="L292" s="17">
        <f t="shared" si="171"/>
        <v>0</v>
      </c>
      <c r="M292" s="16">
        <v>0</v>
      </c>
      <c r="N292" s="17">
        <f t="shared" si="172"/>
        <v>0</v>
      </c>
      <c r="O292" s="16">
        <v>0</v>
      </c>
      <c r="P292" s="17">
        <f t="shared" si="173"/>
        <v>0</v>
      </c>
      <c r="Q292" s="16">
        <v>0</v>
      </c>
      <c r="R292" s="17">
        <f t="shared" si="174"/>
        <v>0</v>
      </c>
      <c r="S292" s="16">
        <v>0</v>
      </c>
      <c r="T292" s="17">
        <f t="shared" si="175"/>
        <v>0</v>
      </c>
      <c r="U292" s="16">
        <f t="shared" si="176"/>
        <v>0</v>
      </c>
      <c r="V292" s="17">
        <f t="shared" si="176"/>
        <v>0</v>
      </c>
      <c r="W292" s="16">
        <v>0</v>
      </c>
      <c r="X292" s="17">
        <f t="shared" si="177"/>
        <v>0</v>
      </c>
      <c r="Y292" s="17">
        <v>0</v>
      </c>
      <c r="Z292" s="17">
        <f t="shared" si="178"/>
        <v>0</v>
      </c>
      <c r="AA292" s="17">
        <v>0</v>
      </c>
      <c r="AB292" s="17">
        <f t="shared" si="179"/>
        <v>0</v>
      </c>
      <c r="AC292" s="17">
        <v>5</v>
      </c>
      <c r="AD292" s="17">
        <f t="shared" si="180"/>
        <v>927525</v>
      </c>
      <c r="AE292" s="17">
        <v>0</v>
      </c>
      <c r="AF292" s="17">
        <f t="shared" si="181"/>
        <v>0</v>
      </c>
      <c r="AG292" s="17">
        <v>0</v>
      </c>
      <c r="AH292" s="17">
        <f t="shared" si="182"/>
        <v>0</v>
      </c>
      <c r="AI292" s="17">
        <v>0</v>
      </c>
      <c r="AJ292" s="17">
        <f t="shared" si="183"/>
        <v>0</v>
      </c>
      <c r="AK292" s="17">
        <v>0</v>
      </c>
      <c r="AL292" s="17">
        <f t="shared" si="184"/>
        <v>0</v>
      </c>
      <c r="AM292" s="17">
        <v>0</v>
      </c>
      <c r="AN292" s="17">
        <f t="shared" si="185"/>
        <v>0</v>
      </c>
      <c r="AO292" s="17">
        <v>0</v>
      </c>
      <c r="AP292" s="17">
        <f t="shared" si="186"/>
        <v>0</v>
      </c>
      <c r="AQ292" s="17">
        <v>0</v>
      </c>
      <c r="AR292" s="17">
        <f t="shared" si="187"/>
        <v>0</v>
      </c>
      <c r="AS292" s="17">
        <v>0</v>
      </c>
      <c r="AT292" s="17">
        <f t="shared" si="188"/>
        <v>0</v>
      </c>
      <c r="AU292" s="17">
        <f t="shared" si="189"/>
        <v>5</v>
      </c>
      <c r="AV292" s="17">
        <f t="shared" si="189"/>
        <v>927525</v>
      </c>
      <c r="AW292" s="18">
        <v>0</v>
      </c>
      <c r="AX292" s="18">
        <f t="shared" si="190"/>
        <v>0</v>
      </c>
      <c r="AY292" s="18">
        <v>0</v>
      </c>
      <c r="AZ292" s="18">
        <f t="shared" si="191"/>
        <v>0</v>
      </c>
      <c r="BA292" s="18">
        <v>0</v>
      </c>
      <c r="BB292" s="18">
        <f t="shared" si="192"/>
        <v>0</v>
      </c>
      <c r="BC292" s="18">
        <v>0</v>
      </c>
      <c r="BD292" s="18">
        <f t="shared" si="193"/>
        <v>0</v>
      </c>
      <c r="BE292" s="18">
        <v>0</v>
      </c>
      <c r="BF292" s="18">
        <f t="shared" si="194"/>
        <v>0</v>
      </c>
      <c r="BG292" s="18">
        <v>0</v>
      </c>
      <c r="BH292" s="18">
        <f t="shared" si="195"/>
        <v>0</v>
      </c>
      <c r="BI292" s="18">
        <v>5</v>
      </c>
      <c r="BJ292" s="18">
        <f t="shared" si="196"/>
        <v>949600</v>
      </c>
      <c r="BK292" s="18">
        <v>0</v>
      </c>
      <c r="BL292" s="18">
        <f t="shared" si="197"/>
        <v>0</v>
      </c>
      <c r="BM292" s="18">
        <v>0</v>
      </c>
      <c r="BN292" s="18">
        <f t="shared" si="198"/>
        <v>0</v>
      </c>
      <c r="BO292" s="18">
        <v>0</v>
      </c>
      <c r="BP292" s="18">
        <f t="shared" si="199"/>
        <v>0</v>
      </c>
      <c r="BQ292" s="18">
        <v>0</v>
      </c>
      <c r="BR292" s="18">
        <f t="shared" si="200"/>
        <v>0</v>
      </c>
      <c r="BS292" s="18">
        <v>6</v>
      </c>
      <c r="BT292" s="18">
        <f t="shared" si="201"/>
        <v>1139520</v>
      </c>
      <c r="BU292" s="18">
        <v>0</v>
      </c>
      <c r="BV292" s="18">
        <f t="shared" si="202"/>
        <v>0</v>
      </c>
      <c r="BW292" s="18">
        <v>0</v>
      </c>
      <c r="BX292" s="18">
        <f t="shared" si="203"/>
        <v>0</v>
      </c>
      <c r="BY292" s="18">
        <v>0</v>
      </c>
      <c r="BZ292" s="18">
        <f t="shared" si="204"/>
        <v>0</v>
      </c>
      <c r="CA292" s="18">
        <v>0</v>
      </c>
      <c r="CB292" s="18">
        <f t="shared" si="205"/>
        <v>0</v>
      </c>
      <c r="CC292" s="18">
        <v>0</v>
      </c>
      <c r="CD292" s="18">
        <f t="shared" si="206"/>
        <v>0</v>
      </c>
      <c r="CE292" s="17">
        <f t="shared" si="207"/>
        <v>11</v>
      </c>
      <c r="CF292" s="17">
        <f t="shared" si="207"/>
        <v>2089120</v>
      </c>
      <c r="CG292" s="17">
        <f t="shared" si="208"/>
        <v>16</v>
      </c>
      <c r="CH292" s="28">
        <f t="shared" si="208"/>
        <v>3016645</v>
      </c>
    </row>
    <row r="293" spans="1:86" ht="51" x14ac:dyDescent="0.2">
      <c r="A293" s="66"/>
      <c r="B293" s="66"/>
      <c r="C293" s="66"/>
      <c r="D293" s="20" t="s">
        <v>148</v>
      </c>
      <c r="E293" s="21" t="s">
        <v>141</v>
      </c>
      <c r="F293" s="32">
        <f t="shared" si="210"/>
        <v>185369</v>
      </c>
      <c r="G293" s="32">
        <f t="shared" si="210"/>
        <v>227945</v>
      </c>
      <c r="H293" s="32">
        <f t="shared" si="210"/>
        <v>232382</v>
      </c>
      <c r="I293" s="16">
        <v>0</v>
      </c>
      <c r="J293" s="17">
        <f t="shared" si="170"/>
        <v>0</v>
      </c>
      <c r="K293" s="16">
        <v>0</v>
      </c>
      <c r="L293" s="17">
        <f t="shared" si="171"/>
        <v>0</v>
      </c>
      <c r="M293" s="16">
        <v>0</v>
      </c>
      <c r="N293" s="17">
        <f t="shared" si="172"/>
        <v>0</v>
      </c>
      <c r="O293" s="16">
        <v>0</v>
      </c>
      <c r="P293" s="17">
        <f t="shared" si="173"/>
        <v>0</v>
      </c>
      <c r="Q293" s="16">
        <v>0</v>
      </c>
      <c r="R293" s="17">
        <f t="shared" si="174"/>
        <v>0</v>
      </c>
      <c r="S293" s="16">
        <v>0</v>
      </c>
      <c r="T293" s="17">
        <f t="shared" si="175"/>
        <v>0</v>
      </c>
      <c r="U293" s="16">
        <f t="shared" si="176"/>
        <v>0</v>
      </c>
      <c r="V293" s="17">
        <f t="shared" si="176"/>
        <v>0</v>
      </c>
      <c r="W293" s="16">
        <v>0</v>
      </c>
      <c r="X293" s="17">
        <f t="shared" si="177"/>
        <v>0</v>
      </c>
      <c r="Y293" s="17">
        <v>0</v>
      </c>
      <c r="Z293" s="17">
        <f t="shared" si="178"/>
        <v>0</v>
      </c>
      <c r="AA293" s="17">
        <v>0</v>
      </c>
      <c r="AB293" s="17">
        <f t="shared" si="179"/>
        <v>0</v>
      </c>
      <c r="AC293" s="17">
        <v>1</v>
      </c>
      <c r="AD293" s="17">
        <f t="shared" si="180"/>
        <v>227945</v>
      </c>
      <c r="AE293" s="17">
        <v>0</v>
      </c>
      <c r="AF293" s="17">
        <f t="shared" si="181"/>
        <v>0</v>
      </c>
      <c r="AG293" s="17">
        <v>0</v>
      </c>
      <c r="AH293" s="17">
        <f t="shared" si="182"/>
        <v>0</v>
      </c>
      <c r="AI293" s="17">
        <v>0</v>
      </c>
      <c r="AJ293" s="17">
        <f t="shared" si="183"/>
        <v>0</v>
      </c>
      <c r="AK293" s="17">
        <v>0</v>
      </c>
      <c r="AL293" s="17">
        <f t="shared" si="184"/>
        <v>0</v>
      </c>
      <c r="AM293" s="17">
        <v>0</v>
      </c>
      <c r="AN293" s="17">
        <f t="shared" si="185"/>
        <v>0</v>
      </c>
      <c r="AO293" s="17">
        <v>0</v>
      </c>
      <c r="AP293" s="17">
        <f t="shared" si="186"/>
        <v>0</v>
      </c>
      <c r="AQ293" s="17">
        <v>0</v>
      </c>
      <c r="AR293" s="17">
        <f t="shared" si="187"/>
        <v>0</v>
      </c>
      <c r="AS293" s="17">
        <v>0</v>
      </c>
      <c r="AT293" s="17">
        <f t="shared" si="188"/>
        <v>0</v>
      </c>
      <c r="AU293" s="17">
        <f t="shared" si="189"/>
        <v>1</v>
      </c>
      <c r="AV293" s="17">
        <f t="shared" si="189"/>
        <v>227945</v>
      </c>
      <c r="AW293" s="18">
        <v>0</v>
      </c>
      <c r="AX293" s="18">
        <f t="shared" si="190"/>
        <v>0</v>
      </c>
      <c r="AY293" s="18">
        <v>0</v>
      </c>
      <c r="AZ293" s="18">
        <f t="shared" si="191"/>
        <v>0</v>
      </c>
      <c r="BA293" s="18">
        <v>0</v>
      </c>
      <c r="BB293" s="18">
        <f t="shared" si="192"/>
        <v>0</v>
      </c>
      <c r="BC293" s="18">
        <v>0</v>
      </c>
      <c r="BD293" s="18">
        <f t="shared" si="193"/>
        <v>0</v>
      </c>
      <c r="BE293" s="18">
        <v>0</v>
      </c>
      <c r="BF293" s="18">
        <f t="shared" si="194"/>
        <v>0</v>
      </c>
      <c r="BG293" s="18">
        <v>0</v>
      </c>
      <c r="BH293" s="18">
        <f t="shared" si="195"/>
        <v>0</v>
      </c>
      <c r="BI293" s="18">
        <v>0</v>
      </c>
      <c r="BJ293" s="18">
        <f t="shared" si="196"/>
        <v>0</v>
      </c>
      <c r="BK293" s="18">
        <v>0</v>
      </c>
      <c r="BL293" s="18">
        <f t="shared" si="197"/>
        <v>0</v>
      </c>
      <c r="BM293" s="18">
        <v>0</v>
      </c>
      <c r="BN293" s="18">
        <f t="shared" si="198"/>
        <v>0</v>
      </c>
      <c r="BO293" s="18">
        <v>0</v>
      </c>
      <c r="BP293" s="18">
        <f t="shared" si="199"/>
        <v>0</v>
      </c>
      <c r="BQ293" s="18">
        <v>0</v>
      </c>
      <c r="BR293" s="18">
        <f t="shared" si="200"/>
        <v>0</v>
      </c>
      <c r="BS293" s="18">
        <v>1</v>
      </c>
      <c r="BT293" s="18">
        <f t="shared" si="201"/>
        <v>232382</v>
      </c>
      <c r="BU293" s="18">
        <v>0</v>
      </c>
      <c r="BV293" s="18">
        <f t="shared" si="202"/>
        <v>0</v>
      </c>
      <c r="BW293" s="18">
        <v>0</v>
      </c>
      <c r="BX293" s="18">
        <f t="shared" si="203"/>
        <v>0</v>
      </c>
      <c r="BY293" s="18">
        <v>0</v>
      </c>
      <c r="BZ293" s="18">
        <f t="shared" si="204"/>
        <v>0</v>
      </c>
      <c r="CA293" s="18">
        <v>0</v>
      </c>
      <c r="CB293" s="18">
        <f t="shared" si="205"/>
        <v>0</v>
      </c>
      <c r="CC293" s="18">
        <v>0</v>
      </c>
      <c r="CD293" s="18">
        <f t="shared" si="206"/>
        <v>0</v>
      </c>
      <c r="CE293" s="17">
        <f t="shared" si="207"/>
        <v>1</v>
      </c>
      <c r="CF293" s="17">
        <f t="shared" si="207"/>
        <v>232382</v>
      </c>
      <c r="CG293" s="17">
        <f t="shared" si="208"/>
        <v>2</v>
      </c>
      <c r="CH293" s="28">
        <f t="shared" si="208"/>
        <v>460327</v>
      </c>
    </row>
    <row r="294" spans="1:86" x14ac:dyDescent="0.2">
      <c r="A294" s="66"/>
      <c r="B294" s="66"/>
      <c r="C294" s="66"/>
      <c r="D294" s="20" t="s">
        <v>149</v>
      </c>
      <c r="E294" s="21" t="s">
        <v>141</v>
      </c>
      <c r="F294" s="32">
        <f t="shared" si="210"/>
        <v>287310</v>
      </c>
      <c r="G294" s="32">
        <f t="shared" si="210"/>
        <v>355417</v>
      </c>
      <c r="H294" s="32">
        <f t="shared" si="210"/>
        <v>359771</v>
      </c>
      <c r="I294" s="16">
        <v>0</v>
      </c>
      <c r="J294" s="17">
        <f t="shared" si="170"/>
        <v>0</v>
      </c>
      <c r="K294" s="16">
        <v>0</v>
      </c>
      <c r="L294" s="17">
        <f t="shared" si="171"/>
        <v>0</v>
      </c>
      <c r="M294" s="16">
        <v>0</v>
      </c>
      <c r="N294" s="17">
        <f t="shared" si="172"/>
        <v>0</v>
      </c>
      <c r="O294" s="16">
        <v>0</v>
      </c>
      <c r="P294" s="17">
        <f t="shared" si="173"/>
        <v>0</v>
      </c>
      <c r="Q294" s="16">
        <v>0</v>
      </c>
      <c r="R294" s="17">
        <f t="shared" si="174"/>
        <v>0</v>
      </c>
      <c r="S294" s="16">
        <v>0</v>
      </c>
      <c r="T294" s="17">
        <f t="shared" si="175"/>
        <v>0</v>
      </c>
      <c r="U294" s="16">
        <f t="shared" si="176"/>
        <v>0</v>
      </c>
      <c r="V294" s="17">
        <f t="shared" si="176"/>
        <v>0</v>
      </c>
      <c r="W294" s="16">
        <v>0</v>
      </c>
      <c r="X294" s="17">
        <f t="shared" si="177"/>
        <v>0</v>
      </c>
      <c r="Y294" s="17">
        <v>0</v>
      </c>
      <c r="Z294" s="17">
        <f t="shared" si="178"/>
        <v>0</v>
      </c>
      <c r="AA294" s="17">
        <v>0</v>
      </c>
      <c r="AB294" s="17">
        <f t="shared" si="179"/>
        <v>0</v>
      </c>
      <c r="AC294" s="17">
        <v>2</v>
      </c>
      <c r="AD294" s="17">
        <f t="shared" si="180"/>
        <v>710834</v>
      </c>
      <c r="AE294" s="17">
        <v>0</v>
      </c>
      <c r="AF294" s="17">
        <f t="shared" si="181"/>
        <v>0</v>
      </c>
      <c r="AG294" s="17">
        <v>0</v>
      </c>
      <c r="AH294" s="17">
        <f t="shared" si="182"/>
        <v>0</v>
      </c>
      <c r="AI294" s="17">
        <v>0</v>
      </c>
      <c r="AJ294" s="17">
        <f t="shared" si="183"/>
        <v>0</v>
      </c>
      <c r="AK294" s="17">
        <v>0</v>
      </c>
      <c r="AL294" s="17">
        <f t="shared" si="184"/>
        <v>0</v>
      </c>
      <c r="AM294" s="17">
        <v>0</v>
      </c>
      <c r="AN294" s="17">
        <f t="shared" si="185"/>
        <v>0</v>
      </c>
      <c r="AO294" s="17">
        <v>0</v>
      </c>
      <c r="AP294" s="17">
        <f t="shared" si="186"/>
        <v>0</v>
      </c>
      <c r="AQ294" s="17">
        <v>0</v>
      </c>
      <c r="AR294" s="17">
        <f t="shared" si="187"/>
        <v>0</v>
      </c>
      <c r="AS294" s="17">
        <v>0</v>
      </c>
      <c r="AT294" s="17">
        <f t="shared" si="188"/>
        <v>0</v>
      </c>
      <c r="AU294" s="17">
        <f t="shared" si="189"/>
        <v>2</v>
      </c>
      <c r="AV294" s="17">
        <f t="shared" si="189"/>
        <v>710834</v>
      </c>
      <c r="AW294" s="18">
        <v>0</v>
      </c>
      <c r="AX294" s="18">
        <f t="shared" si="190"/>
        <v>0</v>
      </c>
      <c r="AY294" s="18">
        <v>0</v>
      </c>
      <c r="AZ294" s="18">
        <f t="shared" si="191"/>
        <v>0</v>
      </c>
      <c r="BA294" s="18">
        <v>0</v>
      </c>
      <c r="BB294" s="18">
        <f t="shared" si="192"/>
        <v>0</v>
      </c>
      <c r="BC294" s="18">
        <v>0</v>
      </c>
      <c r="BD294" s="18">
        <f t="shared" si="193"/>
        <v>0</v>
      </c>
      <c r="BE294" s="18">
        <v>0</v>
      </c>
      <c r="BF294" s="18">
        <f t="shared" si="194"/>
        <v>0</v>
      </c>
      <c r="BG294" s="18">
        <v>0</v>
      </c>
      <c r="BH294" s="18">
        <f t="shared" si="195"/>
        <v>0</v>
      </c>
      <c r="BI294" s="18">
        <v>0</v>
      </c>
      <c r="BJ294" s="18">
        <f t="shared" si="196"/>
        <v>0</v>
      </c>
      <c r="BK294" s="18">
        <v>0</v>
      </c>
      <c r="BL294" s="18">
        <f t="shared" si="197"/>
        <v>0</v>
      </c>
      <c r="BM294" s="18">
        <v>0</v>
      </c>
      <c r="BN294" s="18">
        <f t="shared" si="198"/>
        <v>0</v>
      </c>
      <c r="BO294" s="18">
        <v>0</v>
      </c>
      <c r="BP294" s="18">
        <f t="shared" si="199"/>
        <v>0</v>
      </c>
      <c r="BQ294" s="18">
        <v>0</v>
      </c>
      <c r="BR294" s="18">
        <f t="shared" si="200"/>
        <v>0</v>
      </c>
      <c r="BS294" s="18">
        <v>0</v>
      </c>
      <c r="BT294" s="18">
        <f t="shared" si="201"/>
        <v>0</v>
      </c>
      <c r="BU294" s="18">
        <v>0</v>
      </c>
      <c r="BV294" s="18">
        <f t="shared" si="202"/>
        <v>0</v>
      </c>
      <c r="BW294" s="18">
        <v>0</v>
      </c>
      <c r="BX294" s="18">
        <f t="shared" si="203"/>
        <v>0</v>
      </c>
      <c r="BY294" s="18">
        <v>0</v>
      </c>
      <c r="BZ294" s="18">
        <f t="shared" si="204"/>
        <v>0</v>
      </c>
      <c r="CA294" s="18">
        <v>0</v>
      </c>
      <c r="CB294" s="18">
        <f t="shared" si="205"/>
        <v>0</v>
      </c>
      <c r="CC294" s="18">
        <v>0</v>
      </c>
      <c r="CD294" s="18">
        <f t="shared" si="206"/>
        <v>0</v>
      </c>
      <c r="CE294" s="17">
        <f t="shared" si="207"/>
        <v>0</v>
      </c>
      <c r="CF294" s="17">
        <f t="shared" si="207"/>
        <v>0</v>
      </c>
      <c r="CG294" s="17">
        <f t="shared" si="208"/>
        <v>2</v>
      </c>
      <c r="CH294" s="28">
        <f t="shared" si="208"/>
        <v>710834</v>
      </c>
    </row>
    <row r="295" spans="1:86" x14ac:dyDescent="0.2">
      <c r="A295" s="66"/>
      <c r="B295" s="66"/>
      <c r="C295" s="66"/>
      <c r="D295" s="20" t="s">
        <v>150</v>
      </c>
      <c r="E295" s="21" t="s">
        <v>141</v>
      </c>
      <c r="F295" s="32">
        <f t="shared" si="210"/>
        <v>121457</v>
      </c>
      <c r="G295" s="32">
        <f t="shared" si="210"/>
        <v>144577</v>
      </c>
      <c r="H295" s="32">
        <f t="shared" si="210"/>
        <v>192736</v>
      </c>
      <c r="I295" s="16">
        <v>0</v>
      </c>
      <c r="J295" s="17">
        <f t="shared" si="170"/>
        <v>0</v>
      </c>
      <c r="K295" s="16">
        <v>0</v>
      </c>
      <c r="L295" s="17">
        <f t="shared" si="171"/>
        <v>0</v>
      </c>
      <c r="M295" s="16">
        <v>0</v>
      </c>
      <c r="N295" s="17">
        <f t="shared" si="172"/>
        <v>0</v>
      </c>
      <c r="O295" s="16">
        <v>0</v>
      </c>
      <c r="P295" s="17">
        <f t="shared" si="173"/>
        <v>0</v>
      </c>
      <c r="Q295" s="16">
        <v>0</v>
      </c>
      <c r="R295" s="17">
        <f t="shared" si="174"/>
        <v>0</v>
      </c>
      <c r="S295" s="16">
        <v>0</v>
      </c>
      <c r="T295" s="17">
        <f t="shared" si="175"/>
        <v>0</v>
      </c>
      <c r="U295" s="16">
        <f t="shared" si="176"/>
        <v>0</v>
      </c>
      <c r="V295" s="17">
        <f t="shared" si="176"/>
        <v>0</v>
      </c>
      <c r="W295" s="16">
        <v>0</v>
      </c>
      <c r="X295" s="17">
        <f t="shared" si="177"/>
        <v>0</v>
      </c>
      <c r="Y295" s="17">
        <v>0</v>
      </c>
      <c r="Z295" s="17">
        <f t="shared" si="178"/>
        <v>0</v>
      </c>
      <c r="AA295" s="17">
        <v>0</v>
      </c>
      <c r="AB295" s="17">
        <f t="shared" si="179"/>
        <v>0</v>
      </c>
      <c r="AC295" s="17">
        <v>1</v>
      </c>
      <c r="AD295" s="17">
        <f t="shared" si="180"/>
        <v>144577</v>
      </c>
      <c r="AE295" s="17">
        <v>0</v>
      </c>
      <c r="AF295" s="17">
        <f t="shared" si="181"/>
        <v>0</v>
      </c>
      <c r="AG295" s="17">
        <v>0</v>
      </c>
      <c r="AH295" s="17">
        <f t="shared" si="182"/>
        <v>0</v>
      </c>
      <c r="AI295" s="17">
        <v>0</v>
      </c>
      <c r="AJ295" s="17">
        <f t="shared" si="183"/>
        <v>0</v>
      </c>
      <c r="AK295" s="17">
        <v>0</v>
      </c>
      <c r="AL295" s="17">
        <f t="shared" si="184"/>
        <v>0</v>
      </c>
      <c r="AM295" s="17">
        <v>0</v>
      </c>
      <c r="AN295" s="17">
        <f t="shared" si="185"/>
        <v>0</v>
      </c>
      <c r="AO295" s="17">
        <v>0</v>
      </c>
      <c r="AP295" s="17">
        <f t="shared" si="186"/>
        <v>0</v>
      </c>
      <c r="AQ295" s="17">
        <v>0</v>
      </c>
      <c r="AR295" s="17">
        <f t="shared" si="187"/>
        <v>0</v>
      </c>
      <c r="AS295" s="17">
        <v>0</v>
      </c>
      <c r="AT295" s="17">
        <f t="shared" si="188"/>
        <v>0</v>
      </c>
      <c r="AU295" s="17">
        <f t="shared" si="189"/>
        <v>1</v>
      </c>
      <c r="AV295" s="17">
        <f t="shared" si="189"/>
        <v>144577</v>
      </c>
      <c r="AW295" s="18">
        <v>0</v>
      </c>
      <c r="AX295" s="18">
        <f t="shared" si="190"/>
        <v>0</v>
      </c>
      <c r="AY295" s="18">
        <v>0</v>
      </c>
      <c r="AZ295" s="18">
        <f t="shared" si="191"/>
        <v>0</v>
      </c>
      <c r="BA295" s="18">
        <v>0</v>
      </c>
      <c r="BB295" s="18">
        <f t="shared" si="192"/>
        <v>0</v>
      </c>
      <c r="BC295" s="18">
        <v>0</v>
      </c>
      <c r="BD295" s="18">
        <f t="shared" si="193"/>
        <v>0</v>
      </c>
      <c r="BE295" s="18">
        <v>0</v>
      </c>
      <c r="BF295" s="18">
        <f t="shared" si="194"/>
        <v>0</v>
      </c>
      <c r="BG295" s="18">
        <v>0</v>
      </c>
      <c r="BH295" s="18">
        <f t="shared" si="195"/>
        <v>0</v>
      </c>
      <c r="BI295" s="18">
        <v>4</v>
      </c>
      <c r="BJ295" s="18">
        <f t="shared" si="196"/>
        <v>770944</v>
      </c>
      <c r="BK295" s="18">
        <v>0</v>
      </c>
      <c r="BL295" s="18">
        <f t="shared" si="197"/>
        <v>0</v>
      </c>
      <c r="BM295" s="18">
        <v>0</v>
      </c>
      <c r="BN295" s="18">
        <f t="shared" si="198"/>
        <v>0</v>
      </c>
      <c r="BO295" s="18">
        <v>0</v>
      </c>
      <c r="BP295" s="18">
        <f t="shared" si="199"/>
        <v>0</v>
      </c>
      <c r="BQ295" s="18">
        <v>0</v>
      </c>
      <c r="BR295" s="18">
        <f t="shared" si="200"/>
        <v>0</v>
      </c>
      <c r="BS295" s="18">
        <v>0</v>
      </c>
      <c r="BT295" s="18">
        <f t="shared" si="201"/>
        <v>0</v>
      </c>
      <c r="BU295" s="18">
        <v>0</v>
      </c>
      <c r="BV295" s="18">
        <f t="shared" si="202"/>
        <v>0</v>
      </c>
      <c r="BW295" s="18">
        <v>0</v>
      </c>
      <c r="BX295" s="18">
        <f t="shared" si="203"/>
        <v>0</v>
      </c>
      <c r="BY295" s="18">
        <v>0</v>
      </c>
      <c r="BZ295" s="18">
        <f t="shared" si="204"/>
        <v>0</v>
      </c>
      <c r="CA295" s="18">
        <v>0</v>
      </c>
      <c r="CB295" s="18">
        <f t="shared" si="205"/>
        <v>0</v>
      </c>
      <c r="CC295" s="18">
        <v>0</v>
      </c>
      <c r="CD295" s="18">
        <f t="shared" si="206"/>
        <v>0</v>
      </c>
      <c r="CE295" s="17">
        <f t="shared" si="207"/>
        <v>4</v>
      </c>
      <c r="CF295" s="17">
        <f t="shared" si="207"/>
        <v>770944</v>
      </c>
      <c r="CG295" s="17">
        <f t="shared" si="208"/>
        <v>5</v>
      </c>
      <c r="CH295" s="28">
        <f t="shared" si="208"/>
        <v>915521</v>
      </c>
    </row>
    <row r="296" spans="1:86" x14ac:dyDescent="0.2">
      <c r="A296" s="66"/>
      <c r="B296" s="66"/>
      <c r="C296" s="66"/>
      <c r="D296" s="22" t="s">
        <v>152</v>
      </c>
      <c r="E296" s="21" t="s">
        <v>141</v>
      </c>
      <c r="F296" s="32">
        <f>F276</f>
        <v>58300</v>
      </c>
      <c r="G296" s="32">
        <f>G276</f>
        <v>69119</v>
      </c>
      <c r="H296" s="32">
        <f>H276</f>
        <v>92144</v>
      </c>
      <c r="I296" s="16">
        <v>0</v>
      </c>
      <c r="J296" s="17">
        <f t="shared" si="170"/>
        <v>0</v>
      </c>
      <c r="K296" s="16">
        <v>0</v>
      </c>
      <c r="L296" s="17">
        <f t="shared" si="171"/>
        <v>0</v>
      </c>
      <c r="M296" s="16">
        <v>0</v>
      </c>
      <c r="N296" s="17">
        <f t="shared" si="172"/>
        <v>0</v>
      </c>
      <c r="O296" s="16">
        <v>0</v>
      </c>
      <c r="P296" s="17">
        <f t="shared" si="173"/>
        <v>0</v>
      </c>
      <c r="Q296" s="16">
        <v>0</v>
      </c>
      <c r="R296" s="17">
        <f t="shared" si="174"/>
        <v>0</v>
      </c>
      <c r="S296" s="16">
        <v>0</v>
      </c>
      <c r="T296" s="17">
        <f t="shared" si="175"/>
        <v>0</v>
      </c>
      <c r="U296" s="16">
        <f t="shared" si="176"/>
        <v>0</v>
      </c>
      <c r="V296" s="17">
        <f t="shared" si="176"/>
        <v>0</v>
      </c>
      <c r="W296" s="16">
        <v>0</v>
      </c>
      <c r="X296" s="17">
        <f t="shared" si="177"/>
        <v>0</v>
      </c>
      <c r="Y296" s="17">
        <v>0</v>
      </c>
      <c r="Z296" s="17">
        <f t="shared" si="178"/>
        <v>0</v>
      </c>
      <c r="AA296" s="17">
        <v>0</v>
      </c>
      <c r="AB296" s="17">
        <f t="shared" si="179"/>
        <v>0</v>
      </c>
      <c r="AC296" s="17">
        <v>23</v>
      </c>
      <c r="AD296" s="17">
        <f t="shared" si="180"/>
        <v>1589737</v>
      </c>
      <c r="AE296" s="17">
        <v>0</v>
      </c>
      <c r="AF296" s="17">
        <f t="shared" si="181"/>
        <v>0</v>
      </c>
      <c r="AG296" s="17">
        <v>0</v>
      </c>
      <c r="AH296" s="17">
        <f t="shared" si="182"/>
        <v>0</v>
      </c>
      <c r="AI296" s="17">
        <v>0</v>
      </c>
      <c r="AJ296" s="17">
        <f t="shared" si="183"/>
        <v>0</v>
      </c>
      <c r="AK296" s="17">
        <v>0</v>
      </c>
      <c r="AL296" s="17">
        <f t="shared" si="184"/>
        <v>0</v>
      </c>
      <c r="AM296" s="17">
        <v>0</v>
      </c>
      <c r="AN296" s="17">
        <f t="shared" si="185"/>
        <v>0</v>
      </c>
      <c r="AO296" s="17">
        <v>0</v>
      </c>
      <c r="AP296" s="17">
        <f t="shared" si="186"/>
        <v>0</v>
      </c>
      <c r="AQ296" s="17">
        <v>0</v>
      </c>
      <c r="AR296" s="17">
        <f t="shared" si="187"/>
        <v>0</v>
      </c>
      <c r="AS296" s="17">
        <v>0</v>
      </c>
      <c r="AT296" s="17">
        <f t="shared" si="188"/>
        <v>0</v>
      </c>
      <c r="AU296" s="17">
        <f t="shared" si="189"/>
        <v>23</v>
      </c>
      <c r="AV296" s="17">
        <f t="shared" si="189"/>
        <v>1589737</v>
      </c>
      <c r="AW296" s="18">
        <v>0</v>
      </c>
      <c r="AX296" s="18">
        <f t="shared" si="190"/>
        <v>0</v>
      </c>
      <c r="AY296" s="18">
        <v>0</v>
      </c>
      <c r="AZ296" s="18">
        <f t="shared" si="191"/>
        <v>0</v>
      </c>
      <c r="BA296" s="18">
        <v>0</v>
      </c>
      <c r="BB296" s="18">
        <f t="shared" si="192"/>
        <v>0</v>
      </c>
      <c r="BC296" s="18">
        <v>0</v>
      </c>
      <c r="BD296" s="18">
        <f t="shared" si="193"/>
        <v>0</v>
      </c>
      <c r="BE296" s="18">
        <v>0</v>
      </c>
      <c r="BF296" s="18">
        <f t="shared" si="194"/>
        <v>0</v>
      </c>
      <c r="BG296" s="18">
        <v>0</v>
      </c>
      <c r="BH296" s="18">
        <f t="shared" si="195"/>
        <v>0</v>
      </c>
      <c r="BI296" s="18">
        <v>33</v>
      </c>
      <c r="BJ296" s="18">
        <f t="shared" si="196"/>
        <v>3040752</v>
      </c>
      <c r="BK296" s="18">
        <v>0</v>
      </c>
      <c r="BL296" s="18">
        <f t="shared" si="197"/>
        <v>0</v>
      </c>
      <c r="BM296" s="18">
        <v>0</v>
      </c>
      <c r="BN296" s="18">
        <f t="shared" si="198"/>
        <v>0</v>
      </c>
      <c r="BO296" s="18">
        <v>0</v>
      </c>
      <c r="BP296" s="18">
        <f t="shared" si="199"/>
        <v>0</v>
      </c>
      <c r="BQ296" s="18">
        <v>0</v>
      </c>
      <c r="BR296" s="18">
        <f t="shared" si="200"/>
        <v>0</v>
      </c>
      <c r="BS296" s="18">
        <v>41</v>
      </c>
      <c r="BT296" s="18">
        <f t="shared" si="201"/>
        <v>3777904</v>
      </c>
      <c r="BU296" s="18">
        <v>0</v>
      </c>
      <c r="BV296" s="18">
        <f t="shared" si="202"/>
        <v>0</v>
      </c>
      <c r="BW296" s="18">
        <v>0</v>
      </c>
      <c r="BX296" s="18">
        <f t="shared" si="203"/>
        <v>0</v>
      </c>
      <c r="BY296" s="18">
        <v>0</v>
      </c>
      <c r="BZ296" s="18">
        <f t="shared" si="204"/>
        <v>0</v>
      </c>
      <c r="CA296" s="18">
        <v>0</v>
      </c>
      <c r="CB296" s="18">
        <f t="shared" si="205"/>
        <v>0</v>
      </c>
      <c r="CC296" s="18">
        <v>0</v>
      </c>
      <c r="CD296" s="18">
        <f t="shared" si="206"/>
        <v>0</v>
      </c>
      <c r="CE296" s="17">
        <f t="shared" si="207"/>
        <v>74</v>
      </c>
      <c r="CF296" s="17">
        <f t="shared" si="207"/>
        <v>6818656</v>
      </c>
      <c r="CG296" s="17">
        <f t="shared" si="208"/>
        <v>97</v>
      </c>
      <c r="CH296" s="28">
        <f t="shared" si="208"/>
        <v>8408393</v>
      </c>
    </row>
    <row r="297" spans="1:86" x14ac:dyDescent="0.2">
      <c r="A297" s="66" t="s">
        <v>137</v>
      </c>
      <c r="B297" s="66" t="s">
        <v>154</v>
      </c>
      <c r="C297" s="67" t="s">
        <v>139</v>
      </c>
      <c r="D297" s="67"/>
      <c r="E297" s="19" t="s">
        <v>140</v>
      </c>
      <c r="F297" s="16"/>
      <c r="G297" s="16"/>
      <c r="H297" s="16"/>
      <c r="I297" s="16">
        <v>0</v>
      </c>
      <c r="J297" s="17">
        <f t="shared" si="170"/>
        <v>0</v>
      </c>
      <c r="K297" s="16">
        <v>0</v>
      </c>
      <c r="L297" s="17">
        <f t="shared" si="171"/>
        <v>0</v>
      </c>
      <c r="M297" s="16">
        <v>81</v>
      </c>
      <c r="N297" s="17">
        <f t="shared" si="172"/>
        <v>0</v>
      </c>
      <c r="O297" s="16">
        <v>0</v>
      </c>
      <c r="P297" s="17">
        <f t="shared" si="173"/>
        <v>0</v>
      </c>
      <c r="Q297" s="16">
        <v>0</v>
      </c>
      <c r="R297" s="17">
        <f t="shared" si="174"/>
        <v>0</v>
      </c>
      <c r="S297" s="16">
        <v>0</v>
      </c>
      <c r="T297" s="17">
        <f t="shared" si="175"/>
        <v>0</v>
      </c>
      <c r="U297" s="16">
        <f t="shared" si="176"/>
        <v>81</v>
      </c>
      <c r="V297" s="17">
        <f t="shared" si="176"/>
        <v>0</v>
      </c>
      <c r="W297" s="16">
        <v>0</v>
      </c>
      <c r="X297" s="17">
        <f t="shared" si="177"/>
        <v>0</v>
      </c>
      <c r="Y297" s="17">
        <v>43</v>
      </c>
      <c r="Z297" s="17">
        <f t="shared" si="178"/>
        <v>0</v>
      </c>
      <c r="AA297" s="17">
        <v>0</v>
      </c>
      <c r="AB297" s="17">
        <f t="shared" si="179"/>
        <v>0</v>
      </c>
      <c r="AC297" s="17">
        <v>0</v>
      </c>
      <c r="AD297" s="17">
        <f t="shared" si="180"/>
        <v>0</v>
      </c>
      <c r="AE297" s="17">
        <v>17</v>
      </c>
      <c r="AF297" s="17">
        <f t="shared" si="181"/>
        <v>0</v>
      </c>
      <c r="AG297" s="17">
        <v>33</v>
      </c>
      <c r="AH297" s="17">
        <f t="shared" si="182"/>
        <v>0</v>
      </c>
      <c r="AI297" s="17">
        <v>0</v>
      </c>
      <c r="AJ297" s="17">
        <f t="shared" si="183"/>
        <v>0</v>
      </c>
      <c r="AK297" s="17">
        <v>0</v>
      </c>
      <c r="AL297" s="17">
        <f t="shared" si="184"/>
        <v>0</v>
      </c>
      <c r="AM297" s="17">
        <v>19</v>
      </c>
      <c r="AN297" s="17">
        <f t="shared" si="185"/>
        <v>0</v>
      </c>
      <c r="AO297" s="17">
        <v>0</v>
      </c>
      <c r="AP297" s="17">
        <f t="shared" si="186"/>
        <v>0</v>
      </c>
      <c r="AQ297" s="17">
        <v>0</v>
      </c>
      <c r="AR297" s="17">
        <f t="shared" si="187"/>
        <v>0</v>
      </c>
      <c r="AS297" s="17">
        <v>0</v>
      </c>
      <c r="AT297" s="17">
        <f t="shared" si="188"/>
        <v>0</v>
      </c>
      <c r="AU297" s="17">
        <f t="shared" si="189"/>
        <v>112</v>
      </c>
      <c r="AV297" s="17">
        <f t="shared" si="189"/>
        <v>0</v>
      </c>
      <c r="AW297" s="18">
        <v>0</v>
      </c>
      <c r="AX297" s="18">
        <f t="shared" si="190"/>
        <v>0</v>
      </c>
      <c r="AY297" s="18">
        <v>20</v>
      </c>
      <c r="AZ297" s="18">
        <f t="shared" si="191"/>
        <v>0</v>
      </c>
      <c r="BA297" s="18">
        <v>0</v>
      </c>
      <c r="BB297" s="18">
        <f t="shared" si="192"/>
        <v>0</v>
      </c>
      <c r="BC297" s="18">
        <v>0</v>
      </c>
      <c r="BD297" s="18">
        <f t="shared" si="193"/>
        <v>0</v>
      </c>
      <c r="BE297" s="18">
        <v>8</v>
      </c>
      <c r="BF297" s="18">
        <f t="shared" si="194"/>
        <v>0</v>
      </c>
      <c r="BG297" s="18">
        <v>0</v>
      </c>
      <c r="BH297" s="18">
        <f t="shared" si="195"/>
        <v>0</v>
      </c>
      <c r="BI297" s="18">
        <v>0</v>
      </c>
      <c r="BJ297" s="18">
        <f t="shared" si="196"/>
        <v>0</v>
      </c>
      <c r="BK297" s="18">
        <v>0</v>
      </c>
      <c r="BL297" s="18">
        <f t="shared" si="197"/>
        <v>0</v>
      </c>
      <c r="BM297" s="18">
        <v>0</v>
      </c>
      <c r="BN297" s="18">
        <f t="shared" si="198"/>
        <v>0</v>
      </c>
      <c r="BO297" s="18">
        <v>0</v>
      </c>
      <c r="BP297" s="18">
        <f t="shared" si="199"/>
        <v>0</v>
      </c>
      <c r="BQ297" s="18">
        <v>0</v>
      </c>
      <c r="BR297" s="18">
        <f t="shared" si="200"/>
        <v>0</v>
      </c>
      <c r="BS297" s="18">
        <v>0</v>
      </c>
      <c r="BT297" s="18">
        <f t="shared" si="201"/>
        <v>0</v>
      </c>
      <c r="BU297" s="18">
        <v>3</v>
      </c>
      <c r="BV297" s="18">
        <f t="shared" si="202"/>
        <v>0</v>
      </c>
      <c r="BW297" s="18">
        <v>0</v>
      </c>
      <c r="BX297" s="18">
        <f t="shared" si="203"/>
        <v>0</v>
      </c>
      <c r="BY297" s="18">
        <v>0</v>
      </c>
      <c r="BZ297" s="18">
        <f t="shared" si="204"/>
        <v>0</v>
      </c>
      <c r="CA297" s="18">
        <v>0</v>
      </c>
      <c r="CB297" s="18">
        <f t="shared" si="205"/>
        <v>0</v>
      </c>
      <c r="CC297" s="18">
        <v>38</v>
      </c>
      <c r="CD297" s="18">
        <f t="shared" si="206"/>
        <v>0</v>
      </c>
      <c r="CE297" s="17">
        <f t="shared" si="207"/>
        <v>69</v>
      </c>
      <c r="CF297" s="17">
        <f t="shared" si="207"/>
        <v>0</v>
      </c>
      <c r="CG297" s="17">
        <f t="shared" si="208"/>
        <v>262</v>
      </c>
      <c r="CH297" s="28">
        <f t="shared" si="208"/>
        <v>0</v>
      </c>
    </row>
    <row r="298" spans="1:86" x14ac:dyDescent="0.2">
      <c r="A298" s="66"/>
      <c r="B298" s="66"/>
      <c r="C298" s="67"/>
      <c r="D298" s="67"/>
      <c r="E298" s="19" t="s">
        <v>141</v>
      </c>
      <c r="F298" s="32">
        <v>59614</v>
      </c>
      <c r="G298" s="32">
        <v>70654</v>
      </c>
      <c r="H298" s="32">
        <v>94163</v>
      </c>
      <c r="I298" s="16">
        <v>0</v>
      </c>
      <c r="J298" s="17">
        <f t="shared" si="170"/>
        <v>0</v>
      </c>
      <c r="K298" s="16">
        <v>0</v>
      </c>
      <c r="L298" s="17">
        <f t="shared" si="171"/>
        <v>0</v>
      </c>
      <c r="M298" s="16">
        <v>1823</v>
      </c>
      <c r="N298" s="17">
        <f t="shared" si="172"/>
        <v>108676322</v>
      </c>
      <c r="O298" s="16">
        <v>0</v>
      </c>
      <c r="P298" s="17">
        <f t="shared" si="173"/>
        <v>0</v>
      </c>
      <c r="Q298" s="16">
        <v>0</v>
      </c>
      <c r="R298" s="17">
        <f t="shared" si="174"/>
        <v>0</v>
      </c>
      <c r="S298" s="16">
        <v>0</v>
      </c>
      <c r="T298" s="17">
        <f t="shared" si="175"/>
        <v>0</v>
      </c>
      <c r="U298" s="16">
        <f t="shared" si="176"/>
        <v>1823</v>
      </c>
      <c r="V298" s="17">
        <f t="shared" si="176"/>
        <v>108676322</v>
      </c>
      <c r="W298" s="16">
        <v>0</v>
      </c>
      <c r="X298" s="17">
        <f t="shared" si="177"/>
        <v>0</v>
      </c>
      <c r="Y298" s="17">
        <v>823</v>
      </c>
      <c r="Z298" s="17">
        <f t="shared" si="178"/>
        <v>58148242</v>
      </c>
      <c r="AA298" s="17">
        <v>0</v>
      </c>
      <c r="AB298" s="17">
        <f t="shared" si="179"/>
        <v>0</v>
      </c>
      <c r="AC298" s="17">
        <v>0</v>
      </c>
      <c r="AD298" s="17">
        <f t="shared" si="180"/>
        <v>0</v>
      </c>
      <c r="AE298" s="17">
        <v>366</v>
      </c>
      <c r="AF298" s="17">
        <f t="shared" si="181"/>
        <v>25859364</v>
      </c>
      <c r="AG298" s="17">
        <v>677</v>
      </c>
      <c r="AH298" s="17">
        <f t="shared" si="182"/>
        <v>47832758</v>
      </c>
      <c r="AI298" s="17">
        <v>0</v>
      </c>
      <c r="AJ298" s="17">
        <f t="shared" si="183"/>
        <v>0</v>
      </c>
      <c r="AK298" s="17">
        <v>0</v>
      </c>
      <c r="AL298" s="17">
        <f t="shared" si="184"/>
        <v>0</v>
      </c>
      <c r="AM298" s="17">
        <v>398</v>
      </c>
      <c r="AN298" s="17">
        <f t="shared" si="185"/>
        <v>28120292</v>
      </c>
      <c r="AO298" s="17">
        <v>0</v>
      </c>
      <c r="AP298" s="17">
        <f t="shared" si="186"/>
        <v>0</v>
      </c>
      <c r="AQ298" s="17">
        <v>0</v>
      </c>
      <c r="AR298" s="17">
        <f t="shared" si="187"/>
        <v>0</v>
      </c>
      <c r="AS298" s="17">
        <v>0</v>
      </c>
      <c r="AT298" s="17">
        <f t="shared" si="188"/>
        <v>0</v>
      </c>
      <c r="AU298" s="17">
        <f t="shared" si="189"/>
        <v>2264</v>
      </c>
      <c r="AV298" s="17">
        <f t="shared" si="189"/>
        <v>159960656</v>
      </c>
      <c r="AW298" s="18">
        <v>0</v>
      </c>
      <c r="AX298" s="18">
        <f t="shared" si="190"/>
        <v>0</v>
      </c>
      <c r="AY298" s="18">
        <v>337</v>
      </c>
      <c r="AZ298" s="18">
        <f t="shared" si="191"/>
        <v>31732931</v>
      </c>
      <c r="BA298" s="18">
        <v>0</v>
      </c>
      <c r="BB298" s="18">
        <f t="shared" si="192"/>
        <v>0</v>
      </c>
      <c r="BC298" s="18">
        <v>0</v>
      </c>
      <c r="BD298" s="18">
        <f t="shared" si="193"/>
        <v>0</v>
      </c>
      <c r="BE298" s="18">
        <v>186</v>
      </c>
      <c r="BF298" s="18">
        <f t="shared" si="194"/>
        <v>17514318</v>
      </c>
      <c r="BG298" s="18">
        <v>0</v>
      </c>
      <c r="BH298" s="18">
        <f t="shared" si="195"/>
        <v>0</v>
      </c>
      <c r="BI298" s="18">
        <v>0</v>
      </c>
      <c r="BJ298" s="18">
        <f t="shared" si="196"/>
        <v>0</v>
      </c>
      <c r="BK298" s="18">
        <v>0</v>
      </c>
      <c r="BL298" s="18">
        <f t="shared" si="197"/>
        <v>0</v>
      </c>
      <c r="BM298" s="18">
        <v>0</v>
      </c>
      <c r="BN298" s="18">
        <f t="shared" si="198"/>
        <v>0</v>
      </c>
      <c r="BO298" s="18">
        <v>0</v>
      </c>
      <c r="BP298" s="18">
        <f t="shared" si="199"/>
        <v>0</v>
      </c>
      <c r="BQ298" s="18">
        <v>0</v>
      </c>
      <c r="BR298" s="18">
        <f t="shared" si="200"/>
        <v>0</v>
      </c>
      <c r="BS298" s="18">
        <v>0</v>
      </c>
      <c r="BT298" s="18">
        <f t="shared" si="201"/>
        <v>0</v>
      </c>
      <c r="BU298" s="18">
        <v>60</v>
      </c>
      <c r="BV298" s="18">
        <f t="shared" si="202"/>
        <v>5649780</v>
      </c>
      <c r="BW298" s="18">
        <v>0</v>
      </c>
      <c r="BX298" s="18">
        <f t="shared" si="203"/>
        <v>0</v>
      </c>
      <c r="BY298" s="18">
        <v>0</v>
      </c>
      <c r="BZ298" s="18">
        <f t="shared" si="204"/>
        <v>0</v>
      </c>
      <c r="CA298" s="18">
        <v>0</v>
      </c>
      <c r="CB298" s="18">
        <f t="shared" si="205"/>
        <v>0</v>
      </c>
      <c r="CC298" s="18">
        <v>749</v>
      </c>
      <c r="CD298" s="18">
        <f t="shared" si="206"/>
        <v>70528087</v>
      </c>
      <c r="CE298" s="17">
        <f t="shared" si="207"/>
        <v>1332</v>
      </c>
      <c r="CF298" s="17">
        <f t="shared" si="207"/>
        <v>125425116</v>
      </c>
      <c r="CG298" s="17">
        <f t="shared" si="208"/>
        <v>5419</v>
      </c>
      <c r="CH298" s="28">
        <f t="shared" si="208"/>
        <v>394062094</v>
      </c>
    </row>
    <row r="299" spans="1:86" x14ac:dyDescent="0.2">
      <c r="A299" s="66"/>
      <c r="B299" s="66"/>
      <c r="C299" s="67" t="s">
        <v>142</v>
      </c>
      <c r="D299" s="67"/>
      <c r="E299" s="19" t="s">
        <v>141</v>
      </c>
      <c r="F299" s="32">
        <f>ROUND(F298*1.15,0)</f>
        <v>68556</v>
      </c>
      <c r="G299" s="32">
        <f>ROUND(G298*1.15,0)</f>
        <v>81252</v>
      </c>
      <c r="H299" s="32">
        <f>ROUND(H298*1.15,0)</f>
        <v>108287</v>
      </c>
      <c r="I299" s="16">
        <v>0</v>
      </c>
      <c r="J299" s="17">
        <f t="shared" si="170"/>
        <v>0</v>
      </c>
      <c r="K299" s="16">
        <v>0</v>
      </c>
      <c r="L299" s="17">
        <f t="shared" si="171"/>
        <v>0</v>
      </c>
      <c r="M299" s="16">
        <v>14</v>
      </c>
      <c r="N299" s="17">
        <f t="shared" si="172"/>
        <v>959784</v>
      </c>
      <c r="O299" s="16">
        <v>0</v>
      </c>
      <c r="P299" s="17">
        <f t="shared" si="173"/>
        <v>0</v>
      </c>
      <c r="Q299" s="16">
        <v>0</v>
      </c>
      <c r="R299" s="17">
        <f t="shared" si="174"/>
        <v>0</v>
      </c>
      <c r="S299" s="16">
        <v>0</v>
      </c>
      <c r="T299" s="17">
        <f t="shared" si="175"/>
        <v>0</v>
      </c>
      <c r="U299" s="16">
        <f t="shared" si="176"/>
        <v>14</v>
      </c>
      <c r="V299" s="17">
        <f t="shared" si="176"/>
        <v>959784</v>
      </c>
      <c r="W299" s="16">
        <v>0</v>
      </c>
      <c r="X299" s="17">
        <f t="shared" si="177"/>
        <v>0</v>
      </c>
      <c r="Y299" s="17">
        <v>4</v>
      </c>
      <c r="Z299" s="17">
        <f t="shared" si="178"/>
        <v>325008</v>
      </c>
      <c r="AA299" s="17">
        <v>0</v>
      </c>
      <c r="AB299" s="17">
        <f t="shared" si="179"/>
        <v>0</v>
      </c>
      <c r="AC299" s="17">
        <v>0</v>
      </c>
      <c r="AD299" s="17">
        <f t="shared" si="180"/>
        <v>0</v>
      </c>
      <c r="AE299" s="17">
        <v>0</v>
      </c>
      <c r="AF299" s="17">
        <f t="shared" si="181"/>
        <v>0</v>
      </c>
      <c r="AG299" s="17">
        <v>0</v>
      </c>
      <c r="AH299" s="17">
        <f t="shared" si="182"/>
        <v>0</v>
      </c>
      <c r="AI299" s="17">
        <v>0</v>
      </c>
      <c r="AJ299" s="17">
        <f t="shared" si="183"/>
        <v>0</v>
      </c>
      <c r="AK299" s="17">
        <v>0</v>
      </c>
      <c r="AL299" s="17">
        <f t="shared" si="184"/>
        <v>0</v>
      </c>
      <c r="AM299" s="17">
        <v>5</v>
      </c>
      <c r="AN299" s="17">
        <f t="shared" si="185"/>
        <v>406260</v>
      </c>
      <c r="AO299" s="17">
        <v>0</v>
      </c>
      <c r="AP299" s="17">
        <f t="shared" si="186"/>
        <v>0</v>
      </c>
      <c r="AQ299" s="17">
        <v>0</v>
      </c>
      <c r="AR299" s="17">
        <f t="shared" si="187"/>
        <v>0</v>
      </c>
      <c r="AS299" s="17">
        <v>0</v>
      </c>
      <c r="AT299" s="17">
        <f t="shared" si="188"/>
        <v>0</v>
      </c>
      <c r="AU299" s="17">
        <f t="shared" si="189"/>
        <v>9</v>
      </c>
      <c r="AV299" s="17">
        <f t="shared" si="189"/>
        <v>731268</v>
      </c>
      <c r="AW299" s="18">
        <v>0</v>
      </c>
      <c r="AX299" s="18">
        <f t="shared" si="190"/>
        <v>0</v>
      </c>
      <c r="AY299" s="18">
        <v>1</v>
      </c>
      <c r="AZ299" s="18">
        <f t="shared" si="191"/>
        <v>108287</v>
      </c>
      <c r="BA299" s="18">
        <v>0</v>
      </c>
      <c r="BB299" s="18">
        <f t="shared" si="192"/>
        <v>0</v>
      </c>
      <c r="BC299" s="18">
        <v>0</v>
      </c>
      <c r="BD299" s="18">
        <f t="shared" si="193"/>
        <v>0</v>
      </c>
      <c r="BE299" s="18">
        <v>1</v>
      </c>
      <c r="BF299" s="18">
        <f t="shared" si="194"/>
        <v>108287</v>
      </c>
      <c r="BG299" s="18">
        <v>0</v>
      </c>
      <c r="BH299" s="18">
        <f t="shared" si="195"/>
        <v>0</v>
      </c>
      <c r="BI299" s="18">
        <v>0</v>
      </c>
      <c r="BJ299" s="18">
        <f t="shared" si="196"/>
        <v>0</v>
      </c>
      <c r="BK299" s="18">
        <v>0</v>
      </c>
      <c r="BL299" s="18">
        <f t="shared" si="197"/>
        <v>0</v>
      </c>
      <c r="BM299" s="18">
        <v>0</v>
      </c>
      <c r="BN299" s="18">
        <f t="shared" si="198"/>
        <v>0</v>
      </c>
      <c r="BO299" s="18">
        <v>0</v>
      </c>
      <c r="BP299" s="18">
        <f t="shared" si="199"/>
        <v>0</v>
      </c>
      <c r="BQ299" s="18">
        <v>0</v>
      </c>
      <c r="BR299" s="18">
        <f t="shared" si="200"/>
        <v>0</v>
      </c>
      <c r="BS299" s="18">
        <v>0</v>
      </c>
      <c r="BT299" s="18">
        <f t="shared" si="201"/>
        <v>0</v>
      </c>
      <c r="BU299" s="18">
        <v>0</v>
      </c>
      <c r="BV299" s="18">
        <f t="shared" si="202"/>
        <v>0</v>
      </c>
      <c r="BW299" s="18">
        <v>0</v>
      </c>
      <c r="BX299" s="18">
        <f t="shared" si="203"/>
        <v>0</v>
      </c>
      <c r="BY299" s="18">
        <v>0</v>
      </c>
      <c r="BZ299" s="18">
        <f t="shared" si="204"/>
        <v>0</v>
      </c>
      <c r="CA299" s="18">
        <v>0</v>
      </c>
      <c r="CB299" s="18">
        <f t="shared" si="205"/>
        <v>0</v>
      </c>
      <c r="CC299" s="18">
        <v>10</v>
      </c>
      <c r="CD299" s="18">
        <f t="shared" si="206"/>
        <v>1082870</v>
      </c>
      <c r="CE299" s="17">
        <f t="shared" si="207"/>
        <v>12</v>
      </c>
      <c r="CF299" s="17">
        <f t="shared" si="207"/>
        <v>1299444</v>
      </c>
      <c r="CG299" s="17">
        <f t="shared" si="208"/>
        <v>35</v>
      </c>
      <c r="CH299" s="28">
        <f t="shared" si="208"/>
        <v>2990496</v>
      </c>
    </row>
    <row r="300" spans="1:86" x14ac:dyDescent="0.2">
      <c r="A300" s="66"/>
      <c r="B300" s="66"/>
      <c r="C300" s="67" t="s">
        <v>143</v>
      </c>
      <c r="D300" s="67"/>
      <c r="E300" s="19" t="s">
        <v>140</v>
      </c>
      <c r="F300" s="32"/>
      <c r="G300" s="32"/>
      <c r="H300" s="32"/>
      <c r="I300" s="16">
        <v>0</v>
      </c>
      <c r="J300" s="17">
        <f t="shared" si="170"/>
        <v>0</v>
      </c>
      <c r="K300" s="16">
        <v>0</v>
      </c>
      <c r="L300" s="17">
        <f t="shared" si="171"/>
        <v>0</v>
      </c>
      <c r="M300" s="16">
        <v>2</v>
      </c>
      <c r="N300" s="17">
        <f t="shared" si="172"/>
        <v>0</v>
      </c>
      <c r="O300" s="16">
        <v>0</v>
      </c>
      <c r="P300" s="17">
        <f t="shared" si="173"/>
        <v>0</v>
      </c>
      <c r="Q300" s="16">
        <v>0</v>
      </c>
      <c r="R300" s="17">
        <f t="shared" si="174"/>
        <v>0</v>
      </c>
      <c r="S300" s="16">
        <v>0</v>
      </c>
      <c r="T300" s="17">
        <f t="shared" si="175"/>
        <v>0</v>
      </c>
      <c r="U300" s="16">
        <f t="shared" si="176"/>
        <v>2</v>
      </c>
      <c r="V300" s="17">
        <f t="shared" si="176"/>
        <v>0</v>
      </c>
      <c r="W300" s="16">
        <v>0</v>
      </c>
      <c r="X300" s="17">
        <f t="shared" si="177"/>
        <v>0</v>
      </c>
      <c r="Y300" s="17">
        <v>2</v>
      </c>
      <c r="Z300" s="17">
        <f t="shared" si="178"/>
        <v>0</v>
      </c>
      <c r="AA300" s="17">
        <v>0</v>
      </c>
      <c r="AB300" s="17">
        <f t="shared" si="179"/>
        <v>0</v>
      </c>
      <c r="AC300" s="17">
        <v>0</v>
      </c>
      <c r="AD300" s="17">
        <f t="shared" si="180"/>
        <v>0</v>
      </c>
      <c r="AE300" s="17">
        <v>0</v>
      </c>
      <c r="AF300" s="17">
        <f t="shared" si="181"/>
        <v>0</v>
      </c>
      <c r="AG300" s="17">
        <v>0</v>
      </c>
      <c r="AH300" s="17">
        <f t="shared" si="182"/>
        <v>0</v>
      </c>
      <c r="AI300" s="17">
        <v>0</v>
      </c>
      <c r="AJ300" s="17">
        <f t="shared" si="183"/>
        <v>0</v>
      </c>
      <c r="AK300" s="17">
        <v>0</v>
      </c>
      <c r="AL300" s="17">
        <f t="shared" si="184"/>
        <v>0</v>
      </c>
      <c r="AM300" s="17">
        <v>0</v>
      </c>
      <c r="AN300" s="17">
        <f t="shared" si="185"/>
        <v>0</v>
      </c>
      <c r="AO300" s="17">
        <v>0</v>
      </c>
      <c r="AP300" s="17">
        <f t="shared" si="186"/>
        <v>0</v>
      </c>
      <c r="AQ300" s="17">
        <v>0</v>
      </c>
      <c r="AR300" s="17">
        <f t="shared" si="187"/>
        <v>0</v>
      </c>
      <c r="AS300" s="17">
        <v>0</v>
      </c>
      <c r="AT300" s="17">
        <f t="shared" si="188"/>
        <v>0</v>
      </c>
      <c r="AU300" s="17">
        <f t="shared" si="189"/>
        <v>2</v>
      </c>
      <c r="AV300" s="17">
        <f t="shared" si="189"/>
        <v>0</v>
      </c>
      <c r="AW300" s="18">
        <v>0</v>
      </c>
      <c r="AX300" s="18">
        <f t="shared" si="190"/>
        <v>0</v>
      </c>
      <c r="AY300" s="18">
        <v>11</v>
      </c>
      <c r="AZ300" s="18">
        <f t="shared" si="191"/>
        <v>0</v>
      </c>
      <c r="BA300" s="18">
        <v>0</v>
      </c>
      <c r="BB300" s="18">
        <f t="shared" si="192"/>
        <v>0</v>
      </c>
      <c r="BC300" s="18">
        <v>0</v>
      </c>
      <c r="BD300" s="18">
        <f t="shared" si="193"/>
        <v>0</v>
      </c>
      <c r="BE300" s="18">
        <v>1</v>
      </c>
      <c r="BF300" s="18">
        <f t="shared" si="194"/>
        <v>0</v>
      </c>
      <c r="BG300" s="18">
        <v>0</v>
      </c>
      <c r="BH300" s="18">
        <f t="shared" si="195"/>
        <v>0</v>
      </c>
      <c r="BI300" s="18">
        <v>0</v>
      </c>
      <c r="BJ300" s="18">
        <f t="shared" si="196"/>
        <v>0</v>
      </c>
      <c r="BK300" s="18">
        <v>0</v>
      </c>
      <c r="BL300" s="18">
        <f t="shared" si="197"/>
        <v>0</v>
      </c>
      <c r="BM300" s="18">
        <v>0</v>
      </c>
      <c r="BN300" s="18">
        <f t="shared" si="198"/>
        <v>0</v>
      </c>
      <c r="BO300" s="18">
        <v>0</v>
      </c>
      <c r="BP300" s="18">
        <f t="shared" si="199"/>
        <v>0</v>
      </c>
      <c r="BQ300" s="18">
        <v>0</v>
      </c>
      <c r="BR300" s="18">
        <f t="shared" si="200"/>
        <v>0</v>
      </c>
      <c r="BS300" s="18">
        <v>2</v>
      </c>
      <c r="BT300" s="18">
        <f t="shared" si="201"/>
        <v>0</v>
      </c>
      <c r="BU300" s="18">
        <v>0</v>
      </c>
      <c r="BV300" s="18">
        <f t="shared" si="202"/>
        <v>0</v>
      </c>
      <c r="BW300" s="18">
        <v>0</v>
      </c>
      <c r="BX300" s="18">
        <f t="shared" si="203"/>
        <v>0</v>
      </c>
      <c r="BY300" s="18">
        <v>0</v>
      </c>
      <c r="BZ300" s="18">
        <f t="shared" si="204"/>
        <v>0</v>
      </c>
      <c r="CA300" s="18">
        <v>1</v>
      </c>
      <c r="CB300" s="18">
        <f t="shared" si="205"/>
        <v>0</v>
      </c>
      <c r="CC300" s="18">
        <v>0</v>
      </c>
      <c r="CD300" s="18">
        <f t="shared" si="206"/>
        <v>0</v>
      </c>
      <c r="CE300" s="17">
        <f t="shared" si="207"/>
        <v>15</v>
      </c>
      <c r="CF300" s="17">
        <f t="shared" si="207"/>
        <v>0</v>
      </c>
      <c r="CG300" s="17">
        <f t="shared" si="208"/>
        <v>19</v>
      </c>
      <c r="CH300" s="28">
        <f t="shared" si="208"/>
        <v>0</v>
      </c>
    </row>
    <row r="301" spans="1:86" x14ac:dyDescent="0.2">
      <c r="A301" s="66"/>
      <c r="B301" s="66"/>
      <c r="C301" s="67"/>
      <c r="D301" s="67"/>
      <c r="E301" s="19" t="s">
        <v>141</v>
      </c>
      <c r="F301" s="32">
        <f>ROUND(F298*1.35,0)</f>
        <v>80479</v>
      </c>
      <c r="G301" s="32">
        <f>ROUND(G298*1.35,0)</f>
        <v>95383</v>
      </c>
      <c r="H301" s="32">
        <f>ROUND(H298*1.35,0)</f>
        <v>127120</v>
      </c>
      <c r="I301" s="16">
        <v>0</v>
      </c>
      <c r="J301" s="17">
        <f t="shared" si="170"/>
        <v>0</v>
      </c>
      <c r="K301" s="16">
        <v>0</v>
      </c>
      <c r="L301" s="17">
        <f t="shared" si="171"/>
        <v>0</v>
      </c>
      <c r="M301" s="16">
        <v>43</v>
      </c>
      <c r="N301" s="17">
        <f t="shared" si="172"/>
        <v>3460597</v>
      </c>
      <c r="O301" s="16">
        <v>0</v>
      </c>
      <c r="P301" s="17">
        <f t="shared" si="173"/>
        <v>0</v>
      </c>
      <c r="Q301" s="16">
        <v>0</v>
      </c>
      <c r="R301" s="17">
        <f t="shared" si="174"/>
        <v>0</v>
      </c>
      <c r="S301" s="16">
        <v>0</v>
      </c>
      <c r="T301" s="17">
        <f t="shared" si="175"/>
        <v>0</v>
      </c>
      <c r="U301" s="16">
        <f t="shared" si="176"/>
        <v>43</v>
      </c>
      <c r="V301" s="17">
        <f t="shared" si="176"/>
        <v>3460597</v>
      </c>
      <c r="W301" s="16">
        <v>0</v>
      </c>
      <c r="X301" s="17">
        <f t="shared" si="177"/>
        <v>0</v>
      </c>
      <c r="Y301" s="17">
        <v>31</v>
      </c>
      <c r="Z301" s="17">
        <f t="shared" si="178"/>
        <v>2956873</v>
      </c>
      <c r="AA301" s="17">
        <v>0</v>
      </c>
      <c r="AB301" s="17">
        <f t="shared" si="179"/>
        <v>0</v>
      </c>
      <c r="AC301" s="17">
        <v>0</v>
      </c>
      <c r="AD301" s="17">
        <f t="shared" si="180"/>
        <v>0</v>
      </c>
      <c r="AE301" s="17">
        <v>0</v>
      </c>
      <c r="AF301" s="17">
        <f t="shared" si="181"/>
        <v>0</v>
      </c>
      <c r="AG301" s="17">
        <v>0</v>
      </c>
      <c r="AH301" s="17">
        <f t="shared" si="182"/>
        <v>0</v>
      </c>
      <c r="AI301" s="17">
        <v>0</v>
      </c>
      <c r="AJ301" s="17">
        <f t="shared" si="183"/>
        <v>0</v>
      </c>
      <c r="AK301" s="17">
        <v>0</v>
      </c>
      <c r="AL301" s="17">
        <f t="shared" si="184"/>
        <v>0</v>
      </c>
      <c r="AM301" s="17">
        <v>0</v>
      </c>
      <c r="AN301" s="17">
        <f t="shared" si="185"/>
        <v>0</v>
      </c>
      <c r="AO301" s="17">
        <v>0</v>
      </c>
      <c r="AP301" s="17">
        <f t="shared" si="186"/>
        <v>0</v>
      </c>
      <c r="AQ301" s="17">
        <v>0</v>
      </c>
      <c r="AR301" s="17">
        <f t="shared" si="187"/>
        <v>0</v>
      </c>
      <c r="AS301" s="17">
        <v>0</v>
      </c>
      <c r="AT301" s="17">
        <f t="shared" si="188"/>
        <v>0</v>
      </c>
      <c r="AU301" s="17">
        <f t="shared" si="189"/>
        <v>31</v>
      </c>
      <c r="AV301" s="17">
        <f t="shared" si="189"/>
        <v>2956873</v>
      </c>
      <c r="AW301" s="18">
        <v>0</v>
      </c>
      <c r="AX301" s="18">
        <f t="shared" si="190"/>
        <v>0</v>
      </c>
      <c r="AY301" s="18">
        <v>127</v>
      </c>
      <c r="AZ301" s="18">
        <f t="shared" si="191"/>
        <v>16144240</v>
      </c>
      <c r="BA301" s="18">
        <v>0</v>
      </c>
      <c r="BB301" s="18">
        <f t="shared" si="192"/>
        <v>0</v>
      </c>
      <c r="BC301" s="18">
        <v>0</v>
      </c>
      <c r="BD301" s="18">
        <f t="shared" si="193"/>
        <v>0</v>
      </c>
      <c r="BE301" s="18">
        <v>16</v>
      </c>
      <c r="BF301" s="18">
        <f t="shared" si="194"/>
        <v>2033920</v>
      </c>
      <c r="BG301" s="18">
        <v>0</v>
      </c>
      <c r="BH301" s="18">
        <f t="shared" si="195"/>
        <v>0</v>
      </c>
      <c r="BI301" s="18">
        <v>0</v>
      </c>
      <c r="BJ301" s="18">
        <f t="shared" si="196"/>
        <v>0</v>
      </c>
      <c r="BK301" s="18">
        <v>0</v>
      </c>
      <c r="BL301" s="18">
        <f t="shared" si="197"/>
        <v>0</v>
      </c>
      <c r="BM301" s="18">
        <v>0</v>
      </c>
      <c r="BN301" s="18">
        <f t="shared" si="198"/>
        <v>0</v>
      </c>
      <c r="BO301" s="18">
        <v>0</v>
      </c>
      <c r="BP301" s="18">
        <f t="shared" si="199"/>
        <v>0</v>
      </c>
      <c r="BQ301" s="18">
        <v>0</v>
      </c>
      <c r="BR301" s="18">
        <f t="shared" si="200"/>
        <v>0</v>
      </c>
      <c r="BS301" s="18">
        <v>26</v>
      </c>
      <c r="BT301" s="18">
        <f t="shared" si="201"/>
        <v>3305120</v>
      </c>
      <c r="BU301" s="18">
        <v>0</v>
      </c>
      <c r="BV301" s="18">
        <f t="shared" si="202"/>
        <v>0</v>
      </c>
      <c r="BW301" s="18">
        <v>0</v>
      </c>
      <c r="BX301" s="18">
        <f t="shared" si="203"/>
        <v>0</v>
      </c>
      <c r="BY301" s="18">
        <v>0</v>
      </c>
      <c r="BZ301" s="18">
        <f t="shared" si="204"/>
        <v>0</v>
      </c>
      <c r="CA301" s="18">
        <v>28</v>
      </c>
      <c r="CB301" s="18">
        <f t="shared" si="205"/>
        <v>3559360</v>
      </c>
      <c r="CC301" s="18">
        <v>0</v>
      </c>
      <c r="CD301" s="18">
        <f t="shared" si="206"/>
        <v>0</v>
      </c>
      <c r="CE301" s="17">
        <f t="shared" si="207"/>
        <v>197</v>
      </c>
      <c r="CF301" s="17">
        <f t="shared" si="207"/>
        <v>25042640</v>
      </c>
      <c r="CG301" s="17">
        <f t="shared" si="208"/>
        <v>271</v>
      </c>
      <c r="CH301" s="28">
        <f t="shared" si="208"/>
        <v>31460110</v>
      </c>
    </row>
    <row r="302" spans="1:86" x14ac:dyDescent="0.2">
      <c r="A302" s="66"/>
      <c r="B302" s="66"/>
      <c r="C302" s="67" t="s">
        <v>142</v>
      </c>
      <c r="D302" s="67"/>
      <c r="E302" s="19" t="s">
        <v>141</v>
      </c>
      <c r="F302" s="32">
        <f>ROUND(F301*1.15,0)</f>
        <v>92551</v>
      </c>
      <c r="G302" s="32">
        <f>ROUND(G301*1.15,0)</f>
        <v>109690</v>
      </c>
      <c r="H302" s="32">
        <f>ROUND(H301*1.15,0)</f>
        <v>146188</v>
      </c>
      <c r="I302" s="16">
        <v>0</v>
      </c>
      <c r="J302" s="17">
        <f t="shared" si="170"/>
        <v>0</v>
      </c>
      <c r="K302" s="16">
        <v>0</v>
      </c>
      <c r="L302" s="17">
        <f t="shared" si="171"/>
        <v>0</v>
      </c>
      <c r="M302" s="16">
        <v>1</v>
      </c>
      <c r="N302" s="17">
        <f t="shared" si="172"/>
        <v>92551</v>
      </c>
      <c r="O302" s="16">
        <v>0</v>
      </c>
      <c r="P302" s="17">
        <f t="shared" si="173"/>
        <v>0</v>
      </c>
      <c r="Q302" s="16">
        <v>0</v>
      </c>
      <c r="R302" s="17">
        <f t="shared" si="174"/>
        <v>0</v>
      </c>
      <c r="S302" s="16">
        <v>0</v>
      </c>
      <c r="T302" s="17">
        <f t="shared" si="175"/>
        <v>0</v>
      </c>
      <c r="U302" s="16">
        <f t="shared" si="176"/>
        <v>1</v>
      </c>
      <c r="V302" s="17">
        <f t="shared" si="176"/>
        <v>92551</v>
      </c>
      <c r="W302" s="16">
        <v>0</v>
      </c>
      <c r="X302" s="17">
        <f t="shared" si="177"/>
        <v>0</v>
      </c>
      <c r="Y302" s="17">
        <v>1</v>
      </c>
      <c r="Z302" s="17">
        <f t="shared" si="178"/>
        <v>109690</v>
      </c>
      <c r="AA302" s="17">
        <v>0</v>
      </c>
      <c r="AB302" s="17">
        <f t="shared" si="179"/>
        <v>0</v>
      </c>
      <c r="AC302" s="17">
        <v>0</v>
      </c>
      <c r="AD302" s="17">
        <f t="shared" si="180"/>
        <v>0</v>
      </c>
      <c r="AE302" s="17">
        <v>0</v>
      </c>
      <c r="AF302" s="17">
        <f t="shared" si="181"/>
        <v>0</v>
      </c>
      <c r="AG302" s="17">
        <v>0</v>
      </c>
      <c r="AH302" s="17">
        <f t="shared" si="182"/>
        <v>0</v>
      </c>
      <c r="AI302" s="17">
        <v>0</v>
      </c>
      <c r="AJ302" s="17">
        <f t="shared" si="183"/>
        <v>0</v>
      </c>
      <c r="AK302" s="17">
        <v>0</v>
      </c>
      <c r="AL302" s="17">
        <f t="shared" si="184"/>
        <v>0</v>
      </c>
      <c r="AM302" s="17">
        <v>0</v>
      </c>
      <c r="AN302" s="17">
        <f t="shared" si="185"/>
        <v>0</v>
      </c>
      <c r="AO302" s="17">
        <v>0</v>
      </c>
      <c r="AP302" s="17">
        <f t="shared" si="186"/>
        <v>0</v>
      </c>
      <c r="AQ302" s="17">
        <v>0</v>
      </c>
      <c r="AR302" s="17">
        <f t="shared" si="187"/>
        <v>0</v>
      </c>
      <c r="AS302" s="17">
        <v>0</v>
      </c>
      <c r="AT302" s="17">
        <f t="shared" si="188"/>
        <v>0</v>
      </c>
      <c r="AU302" s="17">
        <f t="shared" si="189"/>
        <v>1</v>
      </c>
      <c r="AV302" s="17">
        <f t="shared" si="189"/>
        <v>109690</v>
      </c>
      <c r="AW302" s="18">
        <v>0</v>
      </c>
      <c r="AX302" s="18">
        <f t="shared" si="190"/>
        <v>0</v>
      </c>
      <c r="AY302" s="18">
        <v>1</v>
      </c>
      <c r="AZ302" s="18">
        <f t="shared" si="191"/>
        <v>146188</v>
      </c>
      <c r="BA302" s="18">
        <v>0</v>
      </c>
      <c r="BB302" s="18">
        <f t="shared" si="192"/>
        <v>0</v>
      </c>
      <c r="BC302" s="18">
        <v>0</v>
      </c>
      <c r="BD302" s="18">
        <f t="shared" si="193"/>
        <v>0</v>
      </c>
      <c r="BE302" s="18">
        <v>0</v>
      </c>
      <c r="BF302" s="18">
        <f t="shared" si="194"/>
        <v>0</v>
      </c>
      <c r="BG302" s="18">
        <v>0</v>
      </c>
      <c r="BH302" s="18">
        <f t="shared" si="195"/>
        <v>0</v>
      </c>
      <c r="BI302" s="18">
        <v>0</v>
      </c>
      <c r="BJ302" s="18">
        <f t="shared" si="196"/>
        <v>0</v>
      </c>
      <c r="BK302" s="18">
        <v>0</v>
      </c>
      <c r="BL302" s="18">
        <f t="shared" si="197"/>
        <v>0</v>
      </c>
      <c r="BM302" s="18">
        <v>0</v>
      </c>
      <c r="BN302" s="18">
        <f t="shared" si="198"/>
        <v>0</v>
      </c>
      <c r="BO302" s="18">
        <v>0</v>
      </c>
      <c r="BP302" s="18">
        <f t="shared" si="199"/>
        <v>0</v>
      </c>
      <c r="BQ302" s="18">
        <v>0</v>
      </c>
      <c r="BR302" s="18">
        <f t="shared" si="200"/>
        <v>0</v>
      </c>
      <c r="BS302" s="18">
        <v>0</v>
      </c>
      <c r="BT302" s="18">
        <f t="shared" si="201"/>
        <v>0</v>
      </c>
      <c r="BU302" s="18">
        <v>0</v>
      </c>
      <c r="BV302" s="18">
        <f t="shared" si="202"/>
        <v>0</v>
      </c>
      <c r="BW302" s="18">
        <v>0</v>
      </c>
      <c r="BX302" s="18">
        <f t="shared" si="203"/>
        <v>0</v>
      </c>
      <c r="BY302" s="18">
        <v>0</v>
      </c>
      <c r="BZ302" s="18">
        <f t="shared" si="204"/>
        <v>0</v>
      </c>
      <c r="CA302" s="18">
        <v>0</v>
      </c>
      <c r="CB302" s="18">
        <f t="shared" si="205"/>
        <v>0</v>
      </c>
      <c r="CC302" s="18">
        <v>0</v>
      </c>
      <c r="CD302" s="18">
        <f t="shared" si="206"/>
        <v>0</v>
      </c>
      <c r="CE302" s="17">
        <f t="shared" si="207"/>
        <v>1</v>
      </c>
      <c r="CF302" s="17">
        <f t="shared" si="207"/>
        <v>146188</v>
      </c>
      <c r="CG302" s="17">
        <f t="shared" si="208"/>
        <v>3</v>
      </c>
      <c r="CH302" s="28">
        <f t="shared" si="208"/>
        <v>348429</v>
      </c>
    </row>
    <row r="303" spans="1:86" x14ac:dyDescent="0.2">
      <c r="A303" s="66"/>
      <c r="B303" s="66"/>
      <c r="C303" s="67" t="s">
        <v>144</v>
      </c>
      <c r="D303" s="67"/>
      <c r="E303" s="19" t="s">
        <v>140</v>
      </c>
      <c r="F303" s="32"/>
      <c r="G303" s="32"/>
      <c r="H303" s="32"/>
      <c r="I303" s="16">
        <v>0</v>
      </c>
      <c r="J303" s="17">
        <f t="shared" si="170"/>
        <v>0</v>
      </c>
      <c r="K303" s="16">
        <v>0</v>
      </c>
      <c r="L303" s="17">
        <f>K303*F303</f>
        <v>0</v>
      </c>
      <c r="M303" s="16">
        <v>0</v>
      </c>
      <c r="N303" s="17">
        <f t="shared" si="172"/>
        <v>0</v>
      </c>
      <c r="O303" s="16">
        <v>0</v>
      </c>
      <c r="P303" s="17">
        <f t="shared" si="173"/>
        <v>0</v>
      </c>
      <c r="Q303" s="16">
        <v>0</v>
      </c>
      <c r="R303" s="17">
        <f t="shared" si="174"/>
        <v>0</v>
      </c>
      <c r="S303" s="16">
        <v>0</v>
      </c>
      <c r="T303" s="17">
        <f t="shared" si="175"/>
        <v>0</v>
      </c>
      <c r="U303" s="16">
        <f t="shared" si="176"/>
        <v>0</v>
      </c>
      <c r="V303" s="17">
        <f t="shared" si="176"/>
        <v>0</v>
      </c>
      <c r="W303" s="16">
        <v>0</v>
      </c>
      <c r="X303" s="17">
        <f t="shared" si="177"/>
        <v>0</v>
      </c>
      <c r="Y303" s="17">
        <v>0</v>
      </c>
      <c r="Z303" s="17">
        <f t="shared" si="178"/>
        <v>0</v>
      </c>
      <c r="AA303" s="17">
        <v>0</v>
      </c>
      <c r="AB303" s="17">
        <f t="shared" si="179"/>
        <v>0</v>
      </c>
      <c r="AC303" s="17">
        <v>0</v>
      </c>
      <c r="AD303" s="17">
        <f t="shared" si="180"/>
        <v>0</v>
      </c>
      <c r="AE303" s="17">
        <v>0</v>
      </c>
      <c r="AF303" s="17">
        <f t="shared" si="181"/>
        <v>0</v>
      </c>
      <c r="AG303" s="17">
        <v>3</v>
      </c>
      <c r="AH303" s="17">
        <f t="shared" si="182"/>
        <v>0</v>
      </c>
      <c r="AI303" s="17">
        <v>0</v>
      </c>
      <c r="AJ303" s="17">
        <f t="shared" si="183"/>
        <v>0</v>
      </c>
      <c r="AK303" s="17">
        <v>0</v>
      </c>
      <c r="AL303" s="17">
        <f t="shared" si="184"/>
        <v>0</v>
      </c>
      <c r="AM303" s="17">
        <v>0</v>
      </c>
      <c r="AN303" s="17">
        <f t="shared" si="185"/>
        <v>0</v>
      </c>
      <c r="AO303" s="17">
        <v>0</v>
      </c>
      <c r="AP303" s="17">
        <f t="shared" si="186"/>
        <v>0</v>
      </c>
      <c r="AQ303" s="17">
        <v>0</v>
      </c>
      <c r="AR303" s="17">
        <f t="shared" si="187"/>
        <v>0</v>
      </c>
      <c r="AS303" s="17">
        <v>0</v>
      </c>
      <c r="AT303" s="17">
        <f t="shared" si="188"/>
        <v>0</v>
      </c>
      <c r="AU303" s="17">
        <f t="shared" si="189"/>
        <v>3</v>
      </c>
      <c r="AV303" s="17">
        <f t="shared" si="189"/>
        <v>0</v>
      </c>
      <c r="AW303" s="18">
        <v>0</v>
      </c>
      <c r="AX303" s="18">
        <f t="shared" si="190"/>
        <v>0</v>
      </c>
      <c r="AY303" s="18">
        <v>0</v>
      </c>
      <c r="AZ303" s="18">
        <f t="shared" si="191"/>
        <v>0</v>
      </c>
      <c r="BA303" s="18">
        <v>0</v>
      </c>
      <c r="BB303" s="18">
        <f t="shared" si="192"/>
        <v>0</v>
      </c>
      <c r="BC303" s="18">
        <v>0</v>
      </c>
      <c r="BD303" s="18">
        <f t="shared" si="193"/>
        <v>0</v>
      </c>
      <c r="BE303" s="18">
        <v>0</v>
      </c>
      <c r="BF303" s="18">
        <f t="shared" si="194"/>
        <v>0</v>
      </c>
      <c r="BG303" s="18">
        <v>0</v>
      </c>
      <c r="BH303" s="18">
        <f t="shared" si="195"/>
        <v>0</v>
      </c>
      <c r="BI303" s="18">
        <v>0</v>
      </c>
      <c r="BJ303" s="18">
        <f t="shared" si="196"/>
        <v>0</v>
      </c>
      <c r="BK303" s="18">
        <v>0</v>
      </c>
      <c r="BL303" s="18">
        <f t="shared" si="197"/>
        <v>0</v>
      </c>
      <c r="BM303" s="18">
        <v>0</v>
      </c>
      <c r="BN303" s="18">
        <f t="shared" si="198"/>
        <v>0</v>
      </c>
      <c r="BO303" s="18">
        <v>0</v>
      </c>
      <c r="BP303" s="18">
        <f t="shared" si="199"/>
        <v>0</v>
      </c>
      <c r="BQ303" s="18">
        <v>0</v>
      </c>
      <c r="BR303" s="18">
        <f t="shared" si="200"/>
        <v>0</v>
      </c>
      <c r="BS303" s="18">
        <v>0</v>
      </c>
      <c r="BT303" s="18">
        <f t="shared" si="201"/>
        <v>0</v>
      </c>
      <c r="BU303" s="18">
        <v>0</v>
      </c>
      <c r="BV303" s="18">
        <f t="shared" si="202"/>
        <v>0</v>
      </c>
      <c r="BW303" s="18">
        <v>0</v>
      </c>
      <c r="BX303" s="18">
        <f t="shared" si="203"/>
        <v>0</v>
      </c>
      <c r="BY303" s="18">
        <v>0</v>
      </c>
      <c r="BZ303" s="18">
        <f t="shared" si="204"/>
        <v>0</v>
      </c>
      <c r="CA303" s="18">
        <v>0</v>
      </c>
      <c r="CB303" s="18">
        <f t="shared" si="205"/>
        <v>0</v>
      </c>
      <c r="CC303" s="18">
        <v>0</v>
      </c>
      <c r="CD303" s="18">
        <f t="shared" si="206"/>
        <v>0</v>
      </c>
      <c r="CE303" s="17">
        <f t="shared" si="207"/>
        <v>0</v>
      </c>
      <c r="CF303" s="17">
        <f t="shared" si="207"/>
        <v>0</v>
      </c>
      <c r="CG303" s="17">
        <f t="shared" si="208"/>
        <v>3</v>
      </c>
      <c r="CH303" s="28">
        <f t="shared" si="208"/>
        <v>0</v>
      </c>
    </row>
    <row r="304" spans="1:86" x14ac:dyDescent="0.2">
      <c r="A304" s="66"/>
      <c r="B304" s="66"/>
      <c r="C304" s="67"/>
      <c r="D304" s="67"/>
      <c r="E304" s="19" t="s">
        <v>141</v>
      </c>
      <c r="F304" s="32">
        <f>ROUND(F298*1.4,0)</f>
        <v>83460</v>
      </c>
      <c r="G304" s="32">
        <f>ROUND(G298*1.4,0)</f>
        <v>98916</v>
      </c>
      <c r="H304" s="32">
        <f>ROUND(H298*1.4,0)</f>
        <v>131828</v>
      </c>
      <c r="I304" s="16">
        <v>0</v>
      </c>
      <c r="J304" s="17">
        <f t="shared" si="170"/>
        <v>0</v>
      </c>
      <c r="K304" s="16">
        <v>0</v>
      </c>
      <c r="L304" s="17">
        <f t="shared" ref="L304:L367" si="211">K304*F304</f>
        <v>0</v>
      </c>
      <c r="M304" s="16">
        <v>0</v>
      </c>
      <c r="N304" s="17">
        <f t="shared" si="172"/>
        <v>0</v>
      </c>
      <c r="O304" s="16">
        <v>0</v>
      </c>
      <c r="P304" s="17">
        <f t="shared" si="173"/>
        <v>0</v>
      </c>
      <c r="Q304" s="16">
        <v>0</v>
      </c>
      <c r="R304" s="17">
        <f t="shared" si="174"/>
        <v>0</v>
      </c>
      <c r="S304" s="16">
        <v>0</v>
      </c>
      <c r="T304" s="17">
        <f t="shared" si="175"/>
        <v>0</v>
      </c>
      <c r="U304" s="16">
        <f t="shared" si="176"/>
        <v>0</v>
      </c>
      <c r="V304" s="17">
        <f t="shared" si="176"/>
        <v>0</v>
      </c>
      <c r="W304" s="16">
        <v>0</v>
      </c>
      <c r="X304" s="17">
        <f t="shared" si="177"/>
        <v>0</v>
      </c>
      <c r="Y304" s="17">
        <v>0</v>
      </c>
      <c r="Z304" s="17">
        <f t="shared" si="178"/>
        <v>0</v>
      </c>
      <c r="AA304" s="17">
        <v>0</v>
      </c>
      <c r="AB304" s="17">
        <f t="shared" si="179"/>
        <v>0</v>
      </c>
      <c r="AC304" s="17">
        <v>0</v>
      </c>
      <c r="AD304" s="17">
        <f t="shared" si="180"/>
        <v>0</v>
      </c>
      <c r="AE304" s="17">
        <v>0</v>
      </c>
      <c r="AF304" s="17">
        <f t="shared" si="181"/>
        <v>0</v>
      </c>
      <c r="AG304" s="17">
        <v>49</v>
      </c>
      <c r="AH304" s="17">
        <f t="shared" si="182"/>
        <v>4846884</v>
      </c>
      <c r="AI304" s="17">
        <v>0</v>
      </c>
      <c r="AJ304" s="17">
        <f t="shared" si="183"/>
        <v>0</v>
      </c>
      <c r="AK304" s="17">
        <v>0</v>
      </c>
      <c r="AL304" s="17">
        <f t="shared" si="184"/>
        <v>0</v>
      </c>
      <c r="AM304" s="17">
        <v>0</v>
      </c>
      <c r="AN304" s="17">
        <f t="shared" si="185"/>
        <v>0</v>
      </c>
      <c r="AO304" s="17">
        <v>0</v>
      </c>
      <c r="AP304" s="17">
        <f t="shared" si="186"/>
        <v>0</v>
      </c>
      <c r="AQ304" s="17">
        <v>0</v>
      </c>
      <c r="AR304" s="17">
        <f t="shared" si="187"/>
        <v>0</v>
      </c>
      <c r="AS304" s="17">
        <v>0</v>
      </c>
      <c r="AT304" s="17">
        <f t="shared" si="188"/>
        <v>0</v>
      </c>
      <c r="AU304" s="17">
        <f t="shared" si="189"/>
        <v>49</v>
      </c>
      <c r="AV304" s="17">
        <f t="shared" si="189"/>
        <v>4846884</v>
      </c>
      <c r="AW304" s="18">
        <v>0</v>
      </c>
      <c r="AX304" s="18">
        <f t="shared" si="190"/>
        <v>0</v>
      </c>
      <c r="AY304" s="18">
        <v>0</v>
      </c>
      <c r="AZ304" s="18">
        <f t="shared" si="191"/>
        <v>0</v>
      </c>
      <c r="BA304" s="18">
        <v>0</v>
      </c>
      <c r="BB304" s="18">
        <f t="shared" si="192"/>
        <v>0</v>
      </c>
      <c r="BC304" s="18">
        <v>0</v>
      </c>
      <c r="BD304" s="18">
        <f t="shared" si="193"/>
        <v>0</v>
      </c>
      <c r="BE304" s="18">
        <v>0</v>
      </c>
      <c r="BF304" s="18">
        <f t="shared" si="194"/>
        <v>0</v>
      </c>
      <c r="BG304" s="18">
        <v>0</v>
      </c>
      <c r="BH304" s="18">
        <f t="shared" si="195"/>
        <v>0</v>
      </c>
      <c r="BI304" s="18">
        <v>0</v>
      </c>
      <c r="BJ304" s="18">
        <f t="shared" si="196"/>
        <v>0</v>
      </c>
      <c r="BK304" s="18">
        <v>0</v>
      </c>
      <c r="BL304" s="18">
        <f t="shared" si="197"/>
        <v>0</v>
      </c>
      <c r="BM304" s="18">
        <v>0</v>
      </c>
      <c r="BN304" s="18">
        <f t="shared" si="198"/>
        <v>0</v>
      </c>
      <c r="BO304" s="18">
        <v>0</v>
      </c>
      <c r="BP304" s="18">
        <f t="shared" si="199"/>
        <v>0</v>
      </c>
      <c r="BQ304" s="18">
        <v>0</v>
      </c>
      <c r="BR304" s="18">
        <f t="shared" si="200"/>
        <v>0</v>
      </c>
      <c r="BS304" s="18">
        <v>0</v>
      </c>
      <c r="BT304" s="18">
        <f t="shared" si="201"/>
        <v>0</v>
      </c>
      <c r="BU304" s="18">
        <v>0</v>
      </c>
      <c r="BV304" s="18">
        <f t="shared" si="202"/>
        <v>0</v>
      </c>
      <c r="BW304" s="18">
        <v>0</v>
      </c>
      <c r="BX304" s="18">
        <f t="shared" si="203"/>
        <v>0</v>
      </c>
      <c r="BY304" s="18">
        <v>0</v>
      </c>
      <c r="BZ304" s="18">
        <f t="shared" si="204"/>
        <v>0</v>
      </c>
      <c r="CA304" s="18">
        <v>0</v>
      </c>
      <c r="CB304" s="18">
        <f t="shared" si="205"/>
        <v>0</v>
      </c>
      <c r="CC304" s="18">
        <v>0</v>
      </c>
      <c r="CD304" s="18">
        <f t="shared" si="206"/>
        <v>0</v>
      </c>
      <c r="CE304" s="17">
        <f t="shared" si="207"/>
        <v>0</v>
      </c>
      <c r="CF304" s="17">
        <f t="shared" si="207"/>
        <v>0</v>
      </c>
      <c r="CG304" s="17">
        <f t="shared" si="208"/>
        <v>49</v>
      </c>
      <c r="CH304" s="28">
        <f t="shared" si="208"/>
        <v>4846884</v>
      </c>
    </row>
    <row r="305" spans="1:86" x14ac:dyDescent="0.2">
      <c r="A305" s="66"/>
      <c r="B305" s="66"/>
      <c r="C305" s="67" t="s">
        <v>142</v>
      </c>
      <c r="D305" s="67"/>
      <c r="E305" s="19" t="s">
        <v>141</v>
      </c>
      <c r="F305" s="32">
        <f>ROUND(F304*1.15,0)</f>
        <v>95979</v>
      </c>
      <c r="G305" s="32">
        <f>ROUND(G304*1.15,0)</f>
        <v>113753</v>
      </c>
      <c r="H305" s="32">
        <f>ROUND(H304*1.15,0)</f>
        <v>151602</v>
      </c>
      <c r="I305" s="16">
        <v>0</v>
      </c>
      <c r="J305" s="17">
        <f t="shared" si="170"/>
        <v>0</v>
      </c>
      <c r="K305" s="16">
        <v>0</v>
      </c>
      <c r="L305" s="17">
        <f t="shared" si="211"/>
        <v>0</v>
      </c>
      <c r="M305" s="16">
        <v>0</v>
      </c>
      <c r="N305" s="17">
        <f t="shared" si="172"/>
        <v>0</v>
      </c>
      <c r="O305" s="16">
        <v>0</v>
      </c>
      <c r="P305" s="17">
        <f t="shared" si="173"/>
        <v>0</v>
      </c>
      <c r="Q305" s="16">
        <v>0</v>
      </c>
      <c r="R305" s="17">
        <f t="shared" si="174"/>
        <v>0</v>
      </c>
      <c r="S305" s="16">
        <v>0</v>
      </c>
      <c r="T305" s="17">
        <f t="shared" si="175"/>
        <v>0</v>
      </c>
      <c r="U305" s="16">
        <f t="shared" si="176"/>
        <v>0</v>
      </c>
      <c r="V305" s="17">
        <f t="shared" si="176"/>
        <v>0</v>
      </c>
      <c r="W305" s="16">
        <v>0</v>
      </c>
      <c r="X305" s="17">
        <f t="shared" si="177"/>
        <v>0</v>
      </c>
      <c r="Y305" s="17">
        <v>0</v>
      </c>
      <c r="Z305" s="17">
        <f t="shared" si="178"/>
        <v>0</v>
      </c>
      <c r="AA305" s="17">
        <v>0</v>
      </c>
      <c r="AB305" s="17">
        <f t="shared" si="179"/>
        <v>0</v>
      </c>
      <c r="AC305" s="17">
        <v>0</v>
      </c>
      <c r="AD305" s="17">
        <f t="shared" si="180"/>
        <v>0</v>
      </c>
      <c r="AE305" s="17">
        <v>0</v>
      </c>
      <c r="AF305" s="17">
        <f t="shared" si="181"/>
        <v>0</v>
      </c>
      <c r="AG305" s="17">
        <v>0</v>
      </c>
      <c r="AH305" s="17">
        <f t="shared" si="182"/>
        <v>0</v>
      </c>
      <c r="AI305" s="17">
        <v>0</v>
      </c>
      <c r="AJ305" s="17">
        <f t="shared" si="183"/>
        <v>0</v>
      </c>
      <c r="AK305" s="17">
        <v>0</v>
      </c>
      <c r="AL305" s="17">
        <f t="shared" si="184"/>
        <v>0</v>
      </c>
      <c r="AM305" s="17">
        <v>0</v>
      </c>
      <c r="AN305" s="17">
        <f t="shared" si="185"/>
        <v>0</v>
      </c>
      <c r="AO305" s="17">
        <v>0</v>
      </c>
      <c r="AP305" s="17">
        <f t="shared" si="186"/>
        <v>0</v>
      </c>
      <c r="AQ305" s="17">
        <v>0</v>
      </c>
      <c r="AR305" s="17">
        <f t="shared" si="187"/>
        <v>0</v>
      </c>
      <c r="AS305" s="17">
        <v>0</v>
      </c>
      <c r="AT305" s="17">
        <f t="shared" si="188"/>
        <v>0</v>
      </c>
      <c r="AU305" s="17">
        <f t="shared" si="189"/>
        <v>0</v>
      </c>
      <c r="AV305" s="17">
        <f t="shared" si="189"/>
        <v>0</v>
      </c>
      <c r="AW305" s="18">
        <v>0</v>
      </c>
      <c r="AX305" s="18">
        <f t="shared" si="190"/>
        <v>0</v>
      </c>
      <c r="AY305" s="18">
        <v>0</v>
      </c>
      <c r="AZ305" s="18">
        <f t="shared" si="191"/>
        <v>0</v>
      </c>
      <c r="BA305" s="18">
        <v>0</v>
      </c>
      <c r="BB305" s="18">
        <f t="shared" si="192"/>
        <v>0</v>
      </c>
      <c r="BC305" s="18">
        <v>0</v>
      </c>
      <c r="BD305" s="18">
        <f t="shared" si="193"/>
        <v>0</v>
      </c>
      <c r="BE305" s="18">
        <v>0</v>
      </c>
      <c r="BF305" s="18">
        <f t="shared" si="194"/>
        <v>0</v>
      </c>
      <c r="BG305" s="18">
        <v>0</v>
      </c>
      <c r="BH305" s="18">
        <f t="shared" si="195"/>
        <v>0</v>
      </c>
      <c r="BI305" s="18">
        <v>0</v>
      </c>
      <c r="BJ305" s="18">
        <f t="shared" si="196"/>
        <v>0</v>
      </c>
      <c r="BK305" s="18">
        <v>0</v>
      </c>
      <c r="BL305" s="18">
        <f t="shared" si="197"/>
        <v>0</v>
      </c>
      <c r="BM305" s="18">
        <v>0</v>
      </c>
      <c r="BN305" s="18">
        <f t="shared" si="198"/>
        <v>0</v>
      </c>
      <c r="BO305" s="18">
        <v>0</v>
      </c>
      <c r="BP305" s="18">
        <f t="shared" si="199"/>
        <v>0</v>
      </c>
      <c r="BQ305" s="18">
        <v>0</v>
      </c>
      <c r="BR305" s="18">
        <f t="shared" si="200"/>
        <v>0</v>
      </c>
      <c r="BS305" s="18">
        <v>0</v>
      </c>
      <c r="BT305" s="18">
        <f t="shared" si="201"/>
        <v>0</v>
      </c>
      <c r="BU305" s="18">
        <v>0</v>
      </c>
      <c r="BV305" s="18">
        <f t="shared" si="202"/>
        <v>0</v>
      </c>
      <c r="BW305" s="18">
        <v>0</v>
      </c>
      <c r="BX305" s="18">
        <f t="shared" si="203"/>
        <v>0</v>
      </c>
      <c r="BY305" s="18">
        <v>0</v>
      </c>
      <c r="BZ305" s="18">
        <f t="shared" si="204"/>
        <v>0</v>
      </c>
      <c r="CA305" s="18">
        <v>0</v>
      </c>
      <c r="CB305" s="18">
        <f t="shared" si="205"/>
        <v>0</v>
      </c>
      <c r="CC305" s="18">
        <v>0</v>
      </c>
      <c r="CD305" s="18">
        <f t="shared" si="206"/>
        <v>0</v>
      </c>
      <c r="CE305" s="17">
        <f t="shared" si="207"/>
        <v>0</v>
      </c>
      <c r="CF305" s="17">
        <f t="shared" si="207"/>
        <v>0</v>
      </c>
      <c r="CG305" s="17">
        <f t="shared" si="208"/>
        <v>0</v>
      </c>
      <c r="CH305" s="28">
        <f t="shared" si="208"/>
        <v>0</v>
      </c>
    </row>
    <row r="306" spans="1:86" x14ac:dyDescent="0.2">
      <c r="A306" s="66"/>
      <c r="B306" s="66"/>
      <c r="C306" s="66" t="s">
        <v>145</v>
      </c>
      <c r="D306" s="68" t="s">
        <v>140</v>
      </c>
      <c r="E306" s="68"/>
      <c r="F306" s="16"/>
      <c r="G306" s="16"/>
      <c r="H306" s="16"/>
      <c r="I306" s="16">
        <v>2</v>
      </c>
      <c r="J306" s="17">
        <f t="shared" si="170"/>
        <v>0</v>
      </c>
      <c r="K306" s="16">
        <v>0</v>
      </c>
      <c r="L306" s="17">
        <f t="shared" si="211"/>
        <v>0</v>
      </c>
      <c r="M306" s="16">
        <v>1</v>
      </c>
      <c r="N306" s="17">
        <f t="shared" si="172"/>
        <v>0</v>
      </c>
      <c r="O306" s="16">
        <v>0</v>
      </c>
      <c r="P306" s="17">
        <f t="shared" si="173"/>
        <v>0</v>
      </c>
      <c r="Q306" s="16">
        <v>0</v>
      </c>
      <c r="R306" s="17">
        <f t="shared" si="174"/>
        <v>0</v>
      </c>
      <c r="S306" s="16">
        <v>0</v>
      </c>
      <c r="T306" s="17">
        <f t="shared" si="175"/>
        <v>0</v>
      </c>
      <c r="U306" s="16">
        <f t="shared" si="176"/>
        <v>3</v>
      </c>
      <c r="V306" s="17">
        <f t="shared" si="176"/>
        <v>0</v>
      </c>
      <c r="W306" s="16">
        <v>0</v>
      </c>
      <c r="X306" s="17">
        <f t="shared" si="177"/>
        <v>0</v>
      </c>
      <c r="Y306" s="17">
        <v>0</v>
      </c>
      <c r="Z306" s="17">
        <f t="shared" si="178"/>
        <v>0</v>
      </c>
      <c r="AA306" s="17">
        <v>0</v>
      </c>
      <c r="AB306" s="17">
        <f t="shared" si="179"/>
        <v>0</v>
      </c>
      <c r="AC306" s="17">
        <v>0</v>
      </c>
      <c r="AD306" s="17">
        <f t="shared" si="180"/>
        <v>0</v>
      </c>
      <c r="AE306" s="17">
        <v>0</v>
      </c>
      <c r="AF306" s="17">
        <f t="shared" si="181"/>
        <v>0</v>
      </c>
      <c r="AG306" s="17">
        <v>3</v>
      </c>
      <c r="AH306" s="17">
        <f t="shared" si="182"/>
        <v>0</v>
      </c>
      <c r="AI306" s="17">
        <v>0</v>
      </c>
      <c r="AJ306" s="17">
        <f t="shared" si="183"/>
        <v>0</v>
      </c>
      <c r="AK306" s="17">
        <v>0</v>
      </c>
      <c r="AL306" s="17">
        <f t="shared" si="184"/>
        <v>0</v>
      </c>
      <c r="AM306" s="17">
        <v>0</v>
      </c>
      <c r="AN306" s="17">
        <f t="shared" si="185"/>
        <v>0</v>
      </c>
      <c r="AO306" s="17">
        <v>0</v>
      </c>
      <c r="AP306" s="17">
        <f t="shared" si="186"/>
        <v>0</v>
      </c>
      <c r="AQ306" s="17">
        <v>0</v>
      </c>
      <c r="AR306" s="17">
        <f t="shared" si="187"/>
        <v>0</v>
      </c>
      <c r="AS306" s="17">
        <v>0</v>
      </c>
      <c r="AT306" s="17">
        <f t="shared" si="188"/>
        <v>0</v>
      </c>
      <c r="AU306" s="17">
        <f t="shared" si="189"/>
        <v>3</v>
      </c>
      <c r="AV306" s="17">
        <f t="shared" si="189"/>
        <v>0</v>
      </c>
      <c r="AW306" s="18">
        <v>0</v>
      </c>
      <c r="AX306" s="18">
        <f t="shared" si="190"/>
        <v>0</v>
      </c>
      <c r="AY306" s="18">
        <v>0</v>
      </c>
      <c r="AZ306" s="18">
        <f t="shared" si="191"/>
        <v>0</v>
      </c>
      <c r="BA306" s="18">
        <v>0</v>
      </c>
      <c r="BB306" s="18">
        <f t="shared" si="192"/>
        <v>0</v>
      </c>
      <c r="BC306" s="18">
        <v>0</v>
      </c>
      <c r="BD306" s="18">
        <f t="shared" si="193"/>
        <v>0</v>
      </c>
      <c r="BE306" s="18">
        <v>0</v>
      </c>
      <c r="BF306" s="18">
        <f t="shared" si="194"/>
        <v>0</v>
      </c>
      <c r="BG306" s="18">
        <v>0</v>
      </c>
      <c r="BH306" s="18">
        <f t="shared" si="195"/>
        <v>0</v>
      </c>
      <c r="BI306" s="18">
        <v>0</v>
      </c>
      <c r="BJ306" s="18">
        <f t="shared" si="196"/>
        <v>0</v>
      </c>
      <c r="BK306" s="18">
        <v>0</v>
      </c>
      <c r="BL306" s="18">
        <f t="shared" si="197"/>
        <v>0</v>
      </c>
      <c r="BM306" s="18">
        <v>0</v>
      </c>
      <c r="BN306" s="18">
        <f t="shared" si="198"/>
        <v>0</v>
      </c>
      <c r="BO306" s="18">
        <v>0</v>
      </c>
      <c r="BP306" s="18">
        <f t="shared" si="199"/>
        <v>0</v>
      </c>
      <c r="BQ306" s="18">
        <v>0</v>
      </c>
      <c r="BR306" s="18">
        <f t="shared" si="200"/>
        <v>0</v>
      </c>
      <c r="BS306" s="18">
        <v>0</v>
      </c>
      <c r="BT306" s="18">
        <f t="shared" si="201"/>
        <v>0</v>
      </c>
      <c r="BU306" s="18">
        <v>0</v>
      </c>
      <c r="BV306" s="18">
        <f t="shared" si="202"/>
        <v>0</v>
      </c>
      <c r="BW306" s="18">
        <v>0</v>
      </c>
      <c r="BX306" s="18">
        <f t="shared" si="203"/>
        <v>0</v>
      </c>
      <c r="BY306" s="18">
        <v>0</v>
      </c>
      <c r="BZ306" s="18">
        <f t="shared" si="204"/>
        <v>0</v>
      </c>
      <c r="CA306" s="18">
        <v>0</v>
      </c>
      <c r="CB306" s="18">
        <f t="shared" si="205"/>
        <v>0</v>
      </c>
      <c r="CC306" s="18">
        <v>0</v>
      </c>
      <c r="CD306" s="18">
        <f t="shared" si="206"/>
        <v>0</v>
      </c>
      <c r="CE306" s="17">
        <f t="shared" si="207"/>
        <v>0</v>
      </c>
      <c r="CF306" s="17">
        <f t="shared" si="207"/>
        <v>0</v>
      </c>
      <c r="CG306" s="17">
        <f t="shared" si="208"/>
        <v>6</v>
      </c>
      <c r="CH306" s="28">
        <f t="shared" si="208"/>
        <v>0</v>
      </c>
    </row>
    <row r="307" spans="1:86" ht="25.5" x14ac:dyDescent="0.2">
      <c r="A307" s="66"/>
      <c r="B307" s="66"/>
      <c r="C307" s="66"/>
      <c r="D307" s="20" t="s">
        <v>146</v>
      </c>
      <c r="E307" s="21" t="s">
        <v>141</v>
      </c>
      <c r="F307" s="32">
        <v>147111</v>
      </c>
      <c r="G307" s="32">
        <v>179965</v>
      </c>
      <c r="H307" s="32">
        <v>184567</v>
      </c>
      <c r="I307" s="16">
        <v>34</v>
      </c>
      <c r="J307" s="17">
        <f t="shared" si="170"/>
        <v>5001774</v>
      </c>
      <c r="K307" s="16">
        <v>0</v>
      </c>
      <c r="L307" s="17">
        <f t="shared" si="211"/>
        <v>0</v>
      </c>
      <c r="M307" s="16">
        <v>16</v>
      </c>
      <c r="N307" s="17">
        <f t="shared" si="172"/>
        <v>2353776</v>
      </c>
      <c r="O307" s="16">
        <v>0</v>
      </c>
      <c r="P307" s="17">
        <f t="shared" si="173"/>
        <v>0</v>
      </c>
      <c r="Q307" s="16">
        <v>0</v>
      </c>
      <c r="R307" s="17">
        <f t="shared" si="174"/>
        <v>0</v>
      </c>
      <c r="S307" s="16">
        <v>0</v>
      </c>
      <c r="T307" s="17">
        <f t="shared" si="175"/>
        <v>0</v>
      </c>
      <c r="U307" s="16">
        <f t="shared" si="176"/>
        <v>50</v>
      </c>
      <c r="V307" s="17">
        <f t="shared" si="176"/>
        <v>7355550</v>
      </c>
      <c r="W307" s="16">
        <v>0</v>
      </c>
      <c r="X307" s="17">
        <f t="shared" si="177"/>
        <v>0</v>
      </c>
      <c r="Y307" s="17">
        <v>0</v>
      </c>
      <c r="Z307" s="17">
        <f t="shared" si="178"/>
        <v>0</v>
      </c>
      <c r="AA307" s="17">
        <v>0</v>
      </c>
      <c r="AB307" s="17">
        <f t="shared" si="179"/>
        <v>0</v>
      </c>
      <c r="AC307" s="17">
        <v>0</v>
      </c>
      <c r="AD307" s="17">
        <f t="shared" si="180"/>
        <v>0</v>
      </c>
      <c r="AE307" s="17">
        <v>0</v>
      </c>
      <c r="AF307" s="17">
        <f t="shared" si="181"/>
        <v>0</v>
      </c>
      <c r="AG307" s="17">
        <v>0</v>
      </c>
      <c r="AH307" s="17">
        <f t="shared" si="182"/>
        <v>0</v>
      </c>
      <c r="AI307" s="17">
        <v>0</v>
      </c>
      <c r="AJ307" s="17">
        <f t="shared" si="183"/>
        <v>0</v>
      </c>
      <c r="AK307" s="17">
        <v>0</v>
      </c>
      <c r="AL307" s="17">
        <f t="shared" si="184"/>
        <v>0</v>
      </c>
      <c r="AM307" s="17">
        <v>0</v>
      </c>
      <c r="AN307" s="17">
        <f t="shared" si="185"/>
        <v>0</v>
      </c>
      <c r="AO307" s="17">
        <v>0</v>
      </c>
      <c r="AP307" s="17">
        <f t="shared" si="186"/>
        <v>0</v>
      </c>
      <c r="AQ307" s="17">
        <v>0</v>
      </c>
      <c r="AR307" s="17">
        <f t="shared" si="187"/>
        <v>0</v>
      </c>
      <c r="AS307" s="17">
        <v>0</v>
      </c>
      <c r="AT307" s="17">
        <f t="shared" si="188"/>
        <v>0</v>
      </c>
      <c r="AU307" s="17">
        <f t="shared" si="189"/>
        <v>0</v>
      </c>
      <c r="AV307" s="17">
        <f t="shared" si="189"/>
        <v>0</v>
      </c>
      <c r="AW307" s="18">
        <v>0</v>
      </c>
      <c r="AX307" s="18">
        <f t="shared" si="190"/>
        <v>0</v>
      </c>
      <c r="AY307" s="18">
        <v>0</v>
      </c>
      <c r="AZ307" s="18">
        <f t="shared" si="191"/>
        <v>0</v>
      </c>
      <c r="BA307" s="18">
        <v>0</v>
      </c>
      <c r="BB307" s="18">
        <f t="shared" si="192"/>
        <v>0</v>
      </c>
      <c r="BC307" s="18">
        <v>0</v>
      </c>
      <c r="BD307" s="18">
        <f t="shared" si="193"/>
        <v>0</v>
      </c>
      <c r="BE307" s="18">
        <v>0</v>
      </c>
      <c r="BF307" s="18">
        <f t="shared" si="194"/>
        <v>0</v>
      </c>
      <c r="BG307" s="18">
        <v>0</v>
      </c>
      <c r="BH307" s="18">
        <f t="shared" si="195"/>
        <v>0</v>
      </c>
      <c r="BI307" s="18">
        <v>0</v>
      </c>
      <c r="BJ307" s="18">
        <f t="shared" si="196"/>
        <v>0</v>
      </c>
      <c r="BK307" s="18">
        <v>0</v>
      </c>
      <c r="BL307" s="18">
        <f t="shared" si="197"/>
        <v>0</v>
      </c>
      <c r="BM307" s="18">
        <v>0</v>
      </c>
      <c r="BN307" s="18">
        <f t="shared" si="198"/>
        <v>0</v>
      </c>
      <c r="BO307" s="18">
        <v>0</v>
      </c>
      <c r="BP307" s="18">
        <f t="shared" si="199"/>
        <v>0</v>
      </c>
      <c r="BQ307" s="18">
        <v>0</v>
      </c>
      <c r="BR307" s="18">
        <f t="shared" si="200"/>
        <v>0</v>
      </c>
      <c r="BS307" s="18">
        <v>0</v>
      </c>
      <c r="BT307" s="18">
        <f t="shared" si="201"/>
        <v>0</v>
      </c>
      <c r="BU307" s="18">
        <v>0</v>
      </c>
      <c r="BV307" s="18">
        <f t="shared" si="202"/>
        <v>0</v>
      </c>
      <c r="BW307" s="18">
        <v>0</v>
      </c>
      <c r="BX307" s="18">
        <f t="shared" si="203"/>
        <v>0</v>
      </c>
      <c r="BY307" s="18">
        <v>0</v>
      </c>
      <c r="BZ307" s="18">
        <f t="shared" si="204"/>
        <v>0</v>
      </c>
      <c r="CA307" s="18">
        <v>0</v>
      </c>
      <c r="CB307" s="18">
        <f t="shared" si="205"/>
        <v>0</v>
      </c>
      <c r="CC307" s="18">
        <v>0</v>
      </c>
      <c r="CD307" s="18">
        <f t="shared" si="206"/>
        <v>0</v>
      </c>
      <c r="CE307" s="17">
        <f t="shared" si="207"/>
        <v>0</v>
      </c>
      <c r="CF307" s="17">
        <f t="shared" si="207"/>
        <v>0</v>
      </c>
      <c r="CG307" s="17">
        <f t="shared" si="208"/>
        <v>50</v>
      </c>
      <c r="CH307" s="28">
        <f t="shared" si="208"/>
        <v>7355550</v>
      </c>
    </row>
    <row r="308" spans="1:86" ht="38.25" x14ac:dyDescent="0.2">
      <c r="A308" s="66"/>
      <c r="B308" s="66"/>
      <c r="C308" s="66"/>
      <c r="D308" s="20" t="s">
        <v>147</v>
      </c>
      <c r="E308" s="21" t="s">
        <v>141</v>
      </c>
      <c r="F308" s="32">
        <v>155634</v>
      </c>
      <c r="G308" s="32">
        <v>190577</v>
      </c>
      <c r="H308" s="32">
        <v>195178</v>
      </c>
      <c r="I308" s="16">
        <v>0</v>
      </c>
      <c r="J308" s="17">
        <f t="shared" si="170"/>
        <v>0</v>
      </c>
      <c r="K308" s="16">
        <v>0</v>
      </c>
      <c r="L308" s="17">
        <f t="shared" si="211"/>
        <v>0</v>
      </c>
      <c r="M308" s="16">
        <v>0</v>
      </c>
      <c r="N308" s="17">
        <f t="shared" si="172"/>
        <v>0</v>
      </c>
      <c r="O308" s="16">
        <v>0</v>
      </c>
      <c r="P308" s="17">
        <f t="shared" si="173"/>
        <v>0</v>
      </c>
      <c r="Q308" s="16">
        <v>0</v>
      </c>
      <c r="R308" s="17">
        <f t="shared" si="174"/>
        <v>0</v>
      </c>
      <c r="S308" s="16">
        <v>0</v>
      </c>
      <c r="T308" s="17">
        <f t="shared" si="175"/>
        <v>0</v>
      </c>
      <c r="U308" s="16">
        <f t="shared" si="176"/>
        <v>0</v>
      </c>
      <c r="V308" s="17">
        <f t="shared" si="176"/>
        <v>0</v>
      </c>
      <c r="W308" s="16">
        <v>0</v>
      </c>
      <c r="X308" s="17">
        <f t="shared" si="177"/>
        <v>0</v>
      </c>
      <c r="Y308" s="17">
        <v>0</v>
      </c>
      <c r="Z308" s="17">
        <f t="shared" si="178"/>
        <v>0</v>
      </c>
      <c r="AA308" s="17">
        <v>0</v>
      </c>
      <c r="AB308" s="17">
        <f t="shared" si="179"/>
        <v>0</v>
      </c>
      <c r="AC308" s="17">
        <v>0</v>
      </c>
      <c r="AD308" s="17">
        <f t="shared" si="180"/>
        <v>0</v>
      </c>
      <c r="AE308" s="17">
        <v>0</v>
      </c>
      <c r="AF308" s="17">
        <f t="shared" si="181"/>
        <v>0</v>
      </c>
      <c r="AG308" s="17">
        <v>36</v>
      </c>
      <c r="AH308" s="17">
        <f t="shared" si="182"/>
        <v>6860772</v>
      </c>
      <c r="AI308" s="17">
        <v>0</v>
      </c>
      <c r="AJ308" s="17">
        <f t="shared" si="183"/>
        <v>0</v>
      </c>
      <c r="AK308" s="17">
        <v>0</v>
      </c>
      <c r="AL308" s="17">
        <f t="shared" si="184"/>
        <v>0</v>
      </c>
      <c r="AM308" s="17">
        <v>0</v>
      </c>
      <c r="AN308" s="17">
        <f t="shared" si="185"/>
        <v>0</v>
      </c>
      <c r="AO308" s="17">
        <v>0</v>
      </c>
      <c r="AP308" s="17">
        <f t="shared" si="186"/>
        <v>0</v>
      </c>
      <c r="AQ308" s="17">
        <v>0</v>
      </c>
      <c r="AR308" s="17">
        <f t="shared" si="187"/>
        <v>0</v>
      </c>
      <c r="AS308" s="17">
        <v>0</v>
      </c>
      <c r="AT308" s="17">
        <f t="shared" si="188"/>
        <v>0</v>
      </c>
      <c r="AU308" s="17">
        <f t="shared" si="189"/>
        <v>36</v>
      </c>
      <c r="AV308" s="17">
        <f t="shared" si="189"/>
        <v>6860772</v>
      </c>
      <c r="AW308" s="18">
        <v>0</v>
      </c>
      <c r="AX308" s="18">
        <f t="shared" si="190"/>
        <v>0</v>
      </c>
      <c r="AY308" s="18">
        <v>0</v>
      </c>
      <c r="AZ308" s="18">
        <f t="shared" si="191"/>
        <v>0</v>
      </c>
      <c r="BA308" s="18">
        <v>0</v>
      </c>
      <c r="BB308" s="18">
        <f t="shared" si="192"/>
        <v>0</v>
      </c>
      <c r="BC308" s="18">
        <v>0</v>
      </c>
      <c r="BD308" s="18">
        <f t="shared" si="193"/>
        <v>0</v>
      </c>
      <c r="BE308" s="18">
        <v>0</v>
      </c>
      <c r="BF308" s="18">
        <f t="shared" si="194"/>
        <v>0</v>
      </c>
      <c r="BG308" s="18">
        <v>0</v>
      </c>
      <c r="BH308" s="18">
        <f t="shared" si="195"/>
        <v>0</v>
      </c>
      <c r="BI308" s="18">
        <v>0</v>
      </c>
      <c r="BJ308" s="18">
        <f t="shared" si="196"/>
        <v>0</v>
      </c>
      <c r="BK308" s="18">
        <v>0</v>
      </c>
      <c r="BL308" s="18">
        <f t="shared" si="197"/>
        <v>0</v>
      </c>
      <c r="BM308" s="18">
        <v>0</v>
      </c>
      <c r="BN308" s="18">
        <f t="shared" si="198"/>
        <v>0</v>
      </c>
      <c r="BO308" s="18">
        <v>0</v>
      </c>
      <c r="BP308" s="18">
        <f t="shared" si="199"/>
        <v>0</v>
      </c>
      <c r="BQ308" s="18">
        <v>0</v>
      </c>
      <c r="BR308" s="18">
        <f t="shared" si="200"/>
        <v>0</v>
      </c>
      <c r="BS308" s="18">
        <v>0</v>
      </c>
      <c r="BT308" s="18">
        <f t="shared" si="201"/>
        <v>0</v>
      </c>
      <c r="BU308" s="18">
        <v>0</v>
      </c>
      <c r="BV308" s="18">
        <f t="shared" si="202"/>
        <v>0</v>
      </c>
      <c r="BW308" s="18">
        <v>0</v>
      </c>
      <c r="BX308" s="18">
        <f t="shared" si="203"/>
        <v>0</v>
      </c>
      <c r="BY308" s="18">
        <v>0</v>
      </c>
      <c r="BZ308" s="18">
        <f t="shared" si="204"/>
        <v>0</v>
      </c>
      <c r="CA308" s="18">
        <v>0</v>
      </c>
      <c r="CB308" s="18">
        <f t="shared" si="205"/>
        <v>0</v>
      </c>
      <c r="CC308" s="18">
        <v>0</v>
      </c>
      <c r="CD308" s="18">
        <f t="shared" si="206"/>
        <v>0</v>
      </c>
      <c r="CE308" s="17">
        <f t="shared" si="207"/>
        <v>0</v>
      </c>
      <c r="CF308" s="17">
        <f t="shared" si="207"/>
        <v>0</v>
      </c>
      <c r="CG308" s="17">
        <f t="shared" si="208"/>
        <v>36</v>
      </c>
      <c r="CH308" s="28">
        <f t="shared" si="208"/>
        <v>6860772</v>
      </c>
    </row>
    <row r="309" spans="1:86" ht="51" x14ac:dyDescent="0.2">
      <c r="A309" s="66"/>
      <c r="B309" s="66"/>
      <c r="C309" s="66"/>
      <c r="D309" s="20" t="s">
        <v>148</v>
      </c>
      <c r="E309" s="21" t="s">
        <v>141</v>
      </c>
      <c r="F309" s="32">
        <v>190565</v>
      </c>
      <c r="G309" s="32">
        <v>234258</v>
      </c>
      <c r="H309" s="32">
        <v>238882</v>
      </c>
      <c r="I309" s="16">
        <v>0</v>
      </c>
      <c r="J309" s="17">
        <f t="shared" si="170"/>
        <v>0</v>
      </c>
      <c r="K309" s="16">
        <v>0</v>
      </c>
      <c r="L309" s="17">
        <f t="shared" si="211"/>
        <v>0</v>
      </c>
      <c r="M309" s="16">
        <v>0</v>
      </c>
      <c r="N309" s="17">
        <f t="shared" si="172"/>
        <v>0</v>
      </c>
      <c r="O309" s="16">
        <v>0</v>
      </c>
      <c r="P309" s="17">
        <f t="shared" si="173"/>
        <v>0</v>
      </c>
      <c r="Q309" s="16">
        <v>0</v>
      </c>
      <c r="R309" s="17">
        <f t="shared" si="174"/>
        <v>0</v>
      </c>
      <c r="S309" s="16">
        <v>0</v>
      </c>
      <c r="T309" s="17">
        <f t="shared" si="175"/>
        <v>0</v>
      </c>
      <c r="U309" s="16">
        <f t="shared" si="176"/>
        <v>0</v>
      </c>
      <c r="V309" s="17">
        <f t="shared" si="176"/>
        <v>0</v>
      </c>
      <c r="W309" s="16">
        <v>0</v>
      </c>
      <c r="X309" s="17">
        <f t="shared" si="177"/>
        <v>0</v>
      </c>
      <c r="Y309" s="17">
        <v>0</v>
      </c>
      <c r="Z309" s="17">
        <f t="shared" si="178"/>
        <v>0</v>
      </c>
      <c r="AA309" s="17">
        <v>0</v>
      </c>
      <c r="AB309" s="17">
        <f t="shared" si="179"/>
        <v>0</v>
      </c>
      <c r="AC309" s="17">
        <v>0</v>
      </c>
      <c r="AD309" s="17">
        <f t="shared" si="180"/>
        <v>0</v>
      </c>
      <c r="AE309" s="17">
        <v>0</v>
      </c>
      <c r="AF309" s="17">
        <f t="shared" si="181"/>
        <v>0</v>
      </c>
      <c r="AG309" s="17">
        <v>0</v>
      </c>
      <c r="AH309" s="17">
        <f t="shared" si="182"/>
        <v>0</v>
      </c>
      <c r="AI309" s="17">
        <v>0</v>
      </c>
      <c r="AJ309" s="17">
        <f t="shared" si="183"/>
        <v>0</v>
      </c>
      <c r="AK309" s="17">
        <v>0</v>
      </c>
      <c r="AL309" s="17">
        <f t="shared" si="184"/>
        <v>0</v>
      </c>
      <c r="AM309" s="17">
        <v>0</v>
      </c>
      <c r="AN309" s="17">
        <f t="shared" si="185"/>
        <v>0</v>
      </c>
      <c r="AO309" s="17">
        <v>0</v>
      </c>
      <c r="AP309" s="17">
        <f t="shared" si="186"/>
        <v>0</v>
      </c>
      <c r="AQ309" s="17">
        <v>0</v>
      </c>
      <c r="AR309" s="17">
        <f t="shared" si="187"/>
        <v>0</v>
      </c>
      <c r="AS309" s="17">
        <v>0</v>
      </c>
      <c r="AT309" s="17">
        <f t="shared" si="188"/>
        <v>0</v>
      </c>
      <c r="AU309" s="17">
        <f t="shared" si="189"/>
        <v>0</v>
      </c>
      <c r="AV309" s="17">
        <f t="shared" si="189"/>
        <v>0</v>
      </c>
      <c r="AW309" s="18">
        <v>0</v>
      </c>
      <c r="AX309" s="18">
        <f t="shared" si="190"/>
        <v>0</v>
      </c>
      <c r="AY309" s="18">
        <v>0</v>
      </c>
      <c r="AZ309" s="18">
        <f t="shared" si="191"/>
        <v>0</v>
      </c>
      <c r="BA309" s="18">
        <v>0</v>
      </c>
      <c r="BB309" s="18">
        <f t="shared" si="192"/>
        <v>0</v>
      </c>
      <c r="BC309" s="18">
        <v>0</v>
      </c>
      <c r="BD309" s="18">
        <f t="shared" si="193"/>
        <v>0</v>
      </c>
      <c r="BE309" s="18">
        <v>0</v>
      </c>
      <c r="BF309" s="18">
        <f t="shared" si="194"/>
        <v>0</v>
      </c>
      <c r="BG309" s="18">
        <v>0</v>
      </c>
      <c r="BH309" s="18">
        <f t="shared" si="195"/>
        <v>0</v>
      </c>
      <c r="BI309" s="18">
        <v>0</v>
      </c>
      <c r="BJ309" s="18">
        <f t="shared" si="196"/>
        <v>0</v>
      </c>
      <c r="BK309" s="18">
        <v>0</v>
      </c>
      <c r="BL309" s="18">
        <f t="shared" si="197"/>
        <v>0</v>
      </c>
      <c r="BM309" s="18">
        <v>0</v>
      </c>
      <c r="BN309" s="18">
        <f t="shared" si="198"/>
        <v>0</v>
      </c>
      <c r="BO309" s="18">
        <v>0</v>
      </c>
      <c r="BP309" s="18">
        <f t="shared" si="199"/>
        <v>0</v>
      </c>
      <c r="BQ309" s="18">
        <v>0</v>
      </c>
      <c r="BR309" s="18">
        <f t="shared" si="200"/>
        <v>0</v>
      </c>
      <c r="BS309" s="18">
        <v>0</v>
      </c>
      <c r="BT309" s="18">
        <f t="shared" si="201"/>
        <v>0</v>
      </c>
      <c r="BU309" s="18">
        <v>0</v>
      </c>
      <c r="BV309" s="18">
        <f t="shared" si="202"/>
        <v>0</v>
      </c>
      <c r="BW309" s="18">
        <v>0</v>
      </c>
      <c r="BX309" s="18">
        <f t="shared" si="203"/>
        <v>0</v>
      </c>
      <c r="BY309" s="18">
        <v>0</v>
      </c>
      <c r="BZ309" s="18">
        <f t="shared" si="204"/>
        <v>0</v>
      </c>
      <c r="CA309" s="18">
        <v>0</v>
      </c>
      <c r="CB309" s="18">
        <f t="shared" si="205"/>
        <v>0</v>
      </c>
      <c r="CC309" s="18">
        <v>0</v>
      </c>
      <c r="CD309" s="18">
        <f t="shared" si="206"/>
        <v>0</v>
      </c>
      <c r="CE309" s="17">
        <f t="shared" si="207"/>
        <v>0</v>
      </c>
      <c r="CF309" s="17">
        <f t="shared" si="207"/>
        <v>0</v>
      </c>
      <c r="CG309" s="17">
        <f t="shared" si="208"/>
        <v>0</v>
      </c>
      <c r="CH309" s="28">
        <f t="shared" si="208"/>
        <v>0</v>
      </c>
    </row>
    <row r="310" spans="1:86" x14ac:dyDescent="0.2">
      <c r="A310" s="66"/>
      <c r="B310" s="66"/>
      <c r="C310" s="66"/>
      <c r="D310" s="20" t="s">
        <v>149</v>
      </c>
      <c r="E310" s="21" t="s">
        <v>141</v>
      </c>
      <c r="F310" s="32">
        <v>294962</v>
      </c>
      <c r="G310" s="32">
        <v>365106</v>
      </c>
      <c r="H310" s="32">
        <v>369644</v>
      </c>
      <c r="I310" s="16">
        <v>0</v>
      </c>
      <c r="J310" s="17">
        <f t="shared" si="170"/>
        <v>0</v>
      </c>
      <c r="K310" s="16">
        <v>0</v>
      </c>
      <c r="L310" s="17">
        <f t="shared" si="211"/>
        <v>0</v>
      </c>
      <c r="M310" s="16">
        <v>0</v>
      </c>
      <c r="N310" s="17">
        <f t="shared" si="172"/>
        <v>0</v>
      </c>
      <c r="O310" s="16">
        <v>0</v>
      </c>
      <c r="P310" s="17">
        <f t="shared" si="173"/>
        <v>0</v>
      </c>
      <c r="Q310" s="16">
        <v>0</v>
      </c>
      <c r="R310" s="17">
        <f t="shared" si="174"/>
        <v>0</v>
      </c>
      <c r="S310" s="16">
        <v>0</v>
      </c>
      <c r="T310" s="17">
        <f t="shared" si="175"/>
        <v>0</v>
      </c>
      <c r="U310" s="16">
        <f t="shared" si="176"/>
        <v>0</v>
      </c>
      <c r="V310" s="17">
        <f t="shared" si="176"/>
        <v>0</v>
      </c>
      <c r="W310" s="16">
        <v>0</v>
      </c>
      <c r="X310" s="17">
        <f t="shared" si="177"/>
        <v>0</v>
      </c>
      <c r="Y310" s="17">
        <v>0</v>
      </c>
      <c r="Z310" s="17">
        <f t="shared" si="178"/>
        <v>0</v>
      </c>
      <c r="AA310" s="17">
        <v>0</v>
      </c>
      <c r="AB310" s="17">
        <f t="shared" si="179"/>
        <v>0</v>
      </c>
      <c r="AC310" s="17">
        <v>0</v>
      </c>
      <c r="AD310" s="17">
        <f t="shared" si="180"/>
        <v>0</v>
      </c>
      <c r="AE310" s="17">
        <v>0</v>
      </c>
      <c r="AF310" s="17">
        <f t="shared" si="181"/>
        <v>0</v>
      </c>
      <c r="AG310" s="17">
        <v>0</v>
      </c>
      <c r="AH310" s="17">
        <f t="shared" si="182"/>
        <v>0</v>
      </c>
      <c r="AI310" s="17">
        <v>0</v>
      </c>
      <c r="AJ310" s="17">
        <f t="shared" si="183"/>
        <v>0</v>
      </c>
      <c r="AK310" s="17">
        <v>0</v>
      </c>
      <c r="AL310" s="17">
        <f t="shared" si="184"/>
        <v>0</v>
      </c>
      <c r="AM310" s="17">
        <v>0</v>
      </c>
      <c r="AN310" s="17">
        <f t="shared" si="185"/>
        <v>0</v>
      </c>
      <c r="AO310" s="17">
        <v>0</v>
      </c>
      <c r="AP310" s="17">
        <f t="shared" si="186"/>
        <v>0</v>
      </c>
      <c r="AQ310" s="17">
        <v>0</v>
      </c>
      <c r="AR310" s="17">
        <f t="shared" si="187"/>
        <v>0</v>
      </c>
      <c r="AS310" s="17">
        <v>0</v>
      </c>
      <c r="AT310" s="17">
        <f t="shared" si="188"/>
        <v>0</v>
      </c>
      <c r="AU310" s="17">
        <f t="shared" si="189"/>
        <v>0</v>
      </c>
      <c r="AV310" s="17">
        <f t="shared" si="189"/>
        <v>0</v>
      </c>
      <c r="AW310" s="18">
        <v>0</v>
      </c>
      <c r="AX310" s="18">
        <f t="shared" si="190"/>
        <v>0</v>
      </c>
      <c r="AY310" s="18">
        <v>0</v>
      </c>
      <c r="AZ310" s="18">
        <f t="shared" si="191"/>
        <v>0</v>
      </c>
      <c r="BA310" s="18">
        <v>0</v>
      </c>
      <c r="BB310" s="18">
        <f t="shared" si="192"/>
        <v>0</v>
      </c>
      <c r="BC310" s="18">
        <v>0</v>
      </c>
      <c r="BD310" s="18">
        <f t="shared" si="193"/>
        <v>0</v>
      </c>
      <c r="BE310" s="18">
        <v>0</v>
      </c>
      <c r="BF310" s="18">
        <f t="shared" si="194"/>
        <v>0</v>
      </c>
      <c r="BG310" s="18">
        <v>0</v>
      </c>
      <c r="BH310" s="18">
        <f t="shared" si="195"/>
        <v>0</v>
      </c>
      <c r="BI310" s="18">
        <v>0</v>
      </c>
      <c r="BJ310" s="18">
        <f t="shared" si="196"/>
        <v>0</v>
      </c>
      <c r="BK310" s="18">
        <v>0</v>
      </c>
      <c r="BL310" s="18">
        <f t="shared" si="197"/>
        <v>0</v>
      </c>
      <c r="BM310" s="18">
        <v>0</v>
      </c>
      <c r="BN310" s="18">
        <f t="shared" si="198"/>
        <v>0</v>
      </c>
      <c r="BO310" s="18">
        <v>0</v>
      </c>
      <c r="BP310" s="18">
        <f t="shared" si="199"/>
        <v>0</v>
      </c>
      <c r="BQ310" s="18">
        <v>0</v>
      </c>
      <c r="BR310" s="18">
        <f t="shared" si="200"/>
        <v>0</v>
      </c>
      <c r="BS310" s="18">
        <v>0</v>
      </c>
      <c r="BT310" s="18">
        <f t="shared" si="201"/>
        <v>0</v>
      </c>
      <c r="BU310" s="18">
        <v>0</v>
      </c>
      <c r="BV310" s="18">
        <f t="shared" si="202"/>
        <v>0</v>
      </c>
      <c r="BW310" s="18">
        <v>0</v>
      </c>
      <c r="BX310" s="18">
        <f t="shared" si="203"/>
        <v>0</v>
      </c>
      <c r="BY310" s="18">
        <v>0</v>
      </c>
      <c r="BZ310" s="18">
        <f t="shared" si="204"/>
        <v>0</v>
      </c>
      <c r="CA310" s="18">
        <v>0</v>
      </c>
      <c r="CB310" s="18">
        <f t="shared" si="205"/>
        <v>0</v>
      </c>
      <c r="CC310" s="18">
        <v>0</v>
      </c>
      <c r="CD310" s="18">
        <f t="shared" si="206"/>
        <v>0</v>
      </c>
      <c r="CE310" s="17">
        <f t="shared" si="207"/>
        <v>0</v>
      </c>
      <c r="CF310" s="17">
        <f t="shared" si="207"/>
        <v>0</v>
      </c>
      <c r="CG310" s="17">
        <f t="shared" si="208"/>
        <v>0</v>
      </c>
      <c r="CH310" s="28">
        <f t="shared" si="208"/>
        <v>0</v>
      </c>
    </row>
    <row r="311" spans="1:86" x14ac:dyDescent="0.2">
      <c r="A311" s="66"/>
      <c r="B311" s="66"/>
      <c r="C311" s="66"/>
      <c r="D311" s="20" t="s">
        <v>150</v>
      </c>
      <c r="E311" s="21" t="s">
        <v>141</v>
      </c>
      <c r="F311" s="33">
        <v>124085</v>
      </c>
      <c r="G311" s="33">
        <v>147623</v>
      </c>
      <c r="H311" s="33">
        <v>196736</v>
      </c>
      <c r="I311" s="16">
        <v>0</v>
      </c>
      <c r="J311" s="17">
        <f t="shared" si="170"/>
        <v>0</v>
      </c>
      <c r="K311" s="16">
        <v>0</v>
      </c>
      <c r="L311" s="17">
        <f t="shared" si="211"/>
        <v>0</v>
      </c>
      <c r="M311" s="16">
        <v>0</v>
      </c>
      <c r="N311" s="17">
        <f t="shared" si="172"/>
        <v>0</v>
      </c>
      <c r="O311" s="16">
        <v>0</v>
      </c>
      <c r="P311" s="17">
        <f t="shared" si="173"/>
        <v>0</v>
      </c>
      <c r="Q311" s="16">
        <v>0</v>
      </c>
      <c r="R311" s="17">
        <f t="shared" si="174"/>
        <v>0</v>
      </c>
      <c r="S311" s="16">
        <v>0</v>
      </c>
      <c r="T311" s="17">
        <f t="shared" si="175"/>
        <v>0</v>
      </c>
      <c r="U311" s="16">
        <f t="shared" si="176"/>
        <v>0</v>
      </c>
      <c r="V311" s="17">
        <f t="shared" si="176"/>
        <v>0</v>
      </c>
      <c r="W311" s="16">
        <v>0</v>
      </c>
      <c r="X311" s="17">
        <f t="shared" si="177"/>
        <v>0</v>
      </c>
      <c r="Y311" s="17">
        <v>0</v>
      </c>
      <c r="Z311" s="17">
        <f t="shared" si="178"/>
        <v>0</v>
      </c>
      <c r="AA311" s="17">
        <v>0</v>
      </c>
      <c r="AB311" s="17">
        <f t="shared" si="179"/>
        <v>0</v>
      </c>
      <c r="AC311" s="17">
        <v>0</v>
      </c>
      <c r="AD311" s="17">
        <f t="shared" si="180"/>
        <v>0</v>
      </c>
      <c r="AE311" s="17">
        <v>0</v>
      </c>
      <c r="AF311" s="17">
        <f t="shared" si="181"/>
        <v>0</v>
      </c>
      <c r="AG311" s="17">
        <v>0</v>
      </c>
      <c r="AH311" s="17">
        <f t="shared" si="182"/>
        <v>0</v>
      </c>
      <c r="AI311" s="17">
        <v>0</v>
      </c>
      <c r="AJ311" s="17">
        <f t="shared" si="183"/>
        <v>0</v>
      </c>
      <c r="AK311" s="17">
        <v>0</v>
      </c>
      <c r="AL311" s="17">
        <f t="shared" si="184"/>
        <v>0</v>
      </c>
      <c r="AM311" s="17">
        <v>0</v>
      </c>
      <c r="AN311" s="17">
        <f t="shared" si="185"/>
        <v>0</v>
      </c>
      <c r="AO311" s="17">
        <v>0</v>
      </c>
      <c r="AP311" s="17">
        <f t="shared" si="186"/>
        <v>0</v>
      </c>
      <c r="AQ311" s="17">
        <v>0</v>
      </c>
      <c r="AR311" s="17">
        <f t="shared" si="187"/>
        <v>0</v>
      </c>
      <c r="AS311" s="17">
        <v>0</v>
      </c>
      <c r="AT311" s="17">
        <f t="shared" si="188"/>
        <v>0</v>
      </c>
      <c r="AU311" s="17">
        <f t="shared" si="189"/>
        <v>0</v>
      </c>
      <c r="AV311" s="17">
        <f t="shared" si="189"/>
        <v>0</v>
      </c>
      <c r="AW311" s="18">
        <v>0</v>
      </c>
      <c r="AX311" s="18">
        <f t="shared" si="190"/>
        <v>0</v>
      </c>
      <c r="AY311" s="18">
        <v>0</v>
      </c>
      <c r="AZ311" s="18">
        <f t="shared" si="191"/>
        <v>0</v>
      </c>
      <c r="BA311" s="18">
        <v>0</v>
      </c>
      <c r="BB311" s="18">
        <f t="shared" si="192"/>
        <v>0</v>
      </c>
      <c r="BC311" s="18">
        <v>0</v>
      </c>
      <c r="BD311" s="18">
        <f t="shared" si="193"/>
        <v>0</v>
      </c>
      <c r="BE311" s="18">
        <v>0</v>
      </c>
      <c r="BF311" s="18">
        <f t="shared" si="194"/>
        <v>0</v>
      </c>
      <c r="BG311" s="18">
        <v>0</v>
      </c>
      <c r="BH311" s="18">
        <f t="shared" si="195"/>
        <v>0</v>
      </c>
      <c r="BI311" s="18">
        <v>0</v>
      </c>
      <c r="BJ311" s="18">
        <f t="shared" si="196"/>
        <v>0</v>
      </c>
      <c r="BK311" s="18">
        <v>0</v>
      </c>
      <c r="BL311" s="18">
        <f t="shared" si="197"/>
        <v>0</v>
      </c>
      <c r="BM311" s="18">
        <v>0</v>
      </c>
      <c r="BN311" s="18">
        <f t="shared" si="198"/>
        <v>0</v>
      </c>
      <c r="BO311" s="18">
        <v>0</v>
      </c>
      <c r="BP311" s="18">
        <f t="shared" si="199"/>
        <v>0</v>
      </c>
      <c r="BQ311" s="18">
        <v>0</v>
      </c>
      <c r="BR311" s="18">
        <f t="shared" si="200"/>
        <v>0</v>
      </c>
      <c r="BS311" s="18">
        <v>0</v>
      </c>
      <c r="BT311" s="18">
        <f t="shared" si="201"/>
        <v>0</v>
      </c>
      <c r="BU311" s="18">
        <v>0</v>
      </c>
      <c r="BV311" s="18">
        <f t="shared" si="202"/>
        <v>0</v>
      </c>
      <c r="BW311" s="18">
        <v>0</v>
      </c>
      <c r="BX311" s="18">
        <f t="shared" si="203"/>
        <v>0</v>
      </c>
      <c r="BY311" s="18">
        <v>0</v>
      </c>
      <c r="BZ311" s="18">
        <f t="shared" si="204"/>
        <v>0</v>
      </c>
      <c r="CA311" s="18">
        <v>0</v>
      </c>
      <c r="CB311" s="18">
        <f t="shared" si="205"/>
        <v>0</v>
      </c>
      <c r="CC311" s="18">
        <v>0</v>
      </c>
      <c r="CD311" s="18">
        <f t="shared" si="206"/>
        <v>0</v>
      </c>
      <c r="CE311" s="17">
        <f t="shared" si="207"/>
        <v>0</v>
      </c>
      <c r="CF311" s="17">
        <f t="shared" si="207"/>
        <v>0</v>
      </c>
      <c r="CG311" s="17">
        <f t="shared" si="208"/>
        <v>0</v>
      </c>
      <c r="CH311" s="28">
        <f t="shared" si="208"/>
        <v>0</v>
      </c>
    </row>
    <row r="312" spans="1:86" x14ac:dyDescent="0.2">
      <c r="A312" s="66"/>
      <c r="B312" s="66"/>
      <c r="C312" s="66" t="s">
        <v>151</v>
      </c>
      <c r="D312" s="68" t="s">
        <v>140</v>
      </c>
      <c r="E312" s="68"/>
      <c r="F312" s="16"/>
      <c r="G312" s="16"/>
      <c r="H312" s="16"/>
      <c r="I312" s="16">
        <v>0</v>
      </c>
      <c r="J312" s="17">
        <f t="shared" si="170"/>
        <v>0</v>
      </c>
      <c r="K312" s="16">
        <v>0</v>
      </c>
      <c r="L312" s="17">
        <f t="shared" si="211"/>
        <v>0</v>
      </c>
      <c r="M312" s="16">
        <v>0</v>
      </c>
      <c r="N312" s="17">
        <f t="shared" si="172"/>
        <v>0</v>
      </c>
      <c r="O312" s="16">
        <v>0</v>
      </c>
      <c r="P312" s="17">
        <f t="shared" si="173"/>
        <v>0</v>
      </c>
      <c r="Q312" s="16">
        <v>0</v>
      </c>
      <c r="R312" s="17">
        <f t="shared" si="174"/>
        <v>0</v>
      </c>
      <c r="S312" s="16">
        <v>0</v>
      </c>
      <c r="T312" s="17">
        <f t="shared" si="175"/>
        <v>0</v>
      </c>
      <c r="U312" s="16">
        <f t="shared" si="176"/>
        <v>0</v>
      </c>
      <c r="V312" s="17">
        <f t="shared" si="176"/>
        <v>0</v>
      </c>
      <c r="W312" s="16">
        <v>0</v>
      </c>
      <c r="X312" s="17">
        <f t="shared" si="177"/>
        <v>0</v>
      </c>
      <c r="Y312" s="17">
        <v>1</v>
      </c>
      <c r="Z312" s="17">
        <f t="shared" si="178"/>
        <v>0</v>
      </c>
      <c r="AA312" s="17">
        <v>0</v>
      </c>
      <c r="AB312" s="17">
        <f t="shared" si="179"/>
        <v>0</v>
      </c>
      <c r="AC312" s="17">
        <v>0</v>
      </c>
      <c r="AD312" s="17">
        <f t="shared" si="180"/>
        <v>0</v>
      </c>
      <c r="AE312" s="17">
        <v>0</v>
      </c>
      <c r="AF312" s="17">
        <f t="shared" si="181"/>
        <v>0</v>
      </c>
      <c r="AG312" s="17">
        <v>0</v>
      </c>
      <c r="AH312" s="17">
        <f t="shared" si="182"/>
        <v>0</v>
      </c>
      <c r="AI312" s="17">
        <v>0</v>
      </c>
      <c r="AJ312" s="17">
        <f t="shared" si="183"/>
        <v>0</v>
      </c>
      <c r="AK312" s="17">
        <v>0</v>
      </c>
      <c r="AL312" s="17">
        <f t="shared" si="184"/>
        <v>0</v>
      </c>
      <c r="AM312" s="17">
        <v>0</v>
      </c>
      <c r="AN312" s="17">
        <f t="shared" si="185"/>
        <v>0</v>
      </c>
      <c r="AO312" s="17">
        <v>0</v>
      </c>
      <c r="AP312" s="17">
        <f t="shared" si="186"/>
        <v>0</v>
      </c>
      <c r="AQ312" s="17">
        <v>0</v>
      </c>
      <c r="AR312" s="17">
        <f t="shared" si="187"/>
        <v>0</v>
      </c>
      <c r="AS312" s="17">
        <v>0</v>
      </c>
      <c r="AT312" s="17">
        <f t="shared" si="188"/>
        <v>0</v>
      </c>
      <c r="AU312" s="17">
        <f t="shared" si="189"/>
        <v>1</v>
      </c>
      <c r="AV312" s="17">
        <f t="shared" si="189"/>
        <v>0</v>
      </c>
      <c r="AW312" s="18">
        <v>0</v>
      </c>
      <c r="AX312" s="18">
        <f t="shared" si="190"/>
        <v>0</v>
      </c>
      <c r="AY312" s="18">
        <v>0</v>
      </c>
      <c r="AZ312" s="18">
        <f t="shared" si="191"/>
        <v>0</v>
      </c>
      <c r="BA312" s="18">
        <v>0</v>
      </c>
      <c r="BB312" s="18">
        <f t="shared" si="192"/>
        <v>0</v>
      </c>
      <c r="BC312" s="18">
        <v>0</v>
      </c>
      <c r="BD312" s="18">
        <f t="shared" si="193"/>
        <v>0</v>
      </c>
      <c r="BE312" s="18">
        <v>0</v>
      </c>
      <c r="BF312" s="18">
        <f t="shared" si="194"/>
        <v>0</v>
      </c>
      <c r="BG312" s="18">
        <v>0</v>
      </c>
      <c r="BH312" s="18">
        <f t="shared" si="195"/>
        <v>0</v>
      </c>
      <c r="BI312" s="18">
        <v>0</v>
      </c>
      <c r="BJ312" s="18">
        <f t="shared" si="196"/>
        <v>0</v>
      </c>
      <c r="BK312" s="18">
        <v>0</v>
      </c>
      <c r="BL312" s="18">
        <f t="shared" si="197"/>
        <v>0</v>
      </c>
      <c r="BM312" s="18">
        <v>0</v>
      </c>
      <c r="BN312" s="18">
        <f t="shared" si="198"/>
        <v>0</v>
      </c>
      <c r="BO312" s="18">
        <v>0</v>
      </c>
      <c r="BP312" s="18">
        <f t="shared" si="199"/>
        <v>0</v>
      </c>
      <c r="BQ312" s="18">
        <v>0</v>
      </c>
      <c r="BR312" s="18">
        <f t="shared" si="200"/>
        <v>0</v>
      </c>
      <c r="BS312" s="18">
        <v>0</v>
      </c>
      <c r="BT312" s="18">
        <f t="shared" si="201"/>
        <v>0</v>
      </c>
      <c r="BU312" s="18">
        <v>0</v>
      </c>
      <c r="BV312" s="18">
        <f t="shared" si="202"/>
        <v>0</v>
      </c>
      <c r="BW312" s="18">
        <v>0</v>
      </c>
      <c r="BX312" s="18">
        <f t="shared" si="203"/>
        <v>0</v>
      </c>
      <c r="BY312" s="18">
        <v>0</v>
      </c>
      <c r="BZ312" s="18">
        <f t="shared" si="204"/>
        <v>0</v>
      </c>
      <c r="CA312" s="18">
        <v>0</v>
      </c>
      <c r="CB312" s="18">
        <f t="shared" si="205"/>
        <v>0</v>
      </c>
      <c r="CC312" s="18">
        <v>4</v>
      </c>
      <c r="CD312" s="18">
        <f t="shared" si="206"/>
        <v>0</v>
      </c>
      <c r="CE312" s="17">
        <f t="shared" si="207"/>
        <v>4</v>
      </c>
      <c r="CF312" s="17">
        <f t="shared" si="207"/>
        <v>0</v>
      </c>
      <c r="CG312" s="17">
        <f t="shared" si="208"/>
        <v>5</v>
      </c>
      <c r="CH312" s="28">
        <f t="shared" si="208"/>
        <v>0</v>
      </c>
    </row>
    <row r="313" spans="1:86" ht="25.5" x14ac:dyDescent="0.2">
      <c r="A313" s="66"/>
      <c r="B313" s="66"/>
      <c r="C313" s="66"/>
      <c r="D313" s="20" t="s">
        <v>146</v>
      </c>
      <c r="E313" s="21" t="s">
        <v>141</v>
      </c>
      <c r="F313" s="28">
        <f t="shared" ref="F313:H317" si="212">F307</f>
        <v>147111</v>
      </c>
      <c r="G313" s="28">
        <f t="shared" si="212"/>
        <v>179965</v>
      </c>
      <c r="H313" s="28">
        <f t="shared" si="212"/>
        <v>184567</v>
      </c>
      <c r="I313" s="16">
        <v>0</v>
      </c>
      <c r="J313" s="17">
        <f t="shared" si="170"/>
        <v>0</v>
      </c>
      <c r="K313" s="16">
        <v>0</v>
      </c>
      <c r="L313" s="17">
        <f t="shared" si="211"/>
        <v>0</v>
      </c>
      <c r="M313" s="16">
        <v>0</v>
      </c>
      <c r="N313" s="17">
        <f t="shared" si="172"/>
        <v>0</v>
      </c>
      <c r="O313" s="16">
        <v>0</v>
      </c>
      <c r="P313" s="17">
        <f t="shared" si="173"/>
        <v>0</v>
      </c>
      <c r="Q313" s="16">
        <v>0</v>
      </c>
      <c r="R313" s="17">
        <f t="shared" si="174"/>
        <v>0</v>
      </c>
      <c r="S313" s="16">
        <v>0</v>
      </c>
      <c r="T313" s="17">
        <f t="shared" si="175"/>
        <v>0</v>
      </c>
      <c r="U313" s="16">
        <f t="shared" si="176"/>
        <v>0</v>
      </c>
      <c r="V313" s="17">
        <f t="shared" si="176"/>
        <v>0</v>
      </c>
      <c r="W313" s="16">
        <v>0</v>
      </c>
      <c r="X313" s="17">
        <f t="shared" si="177"/>
        <v>0</v>
      </c>
      <c r="Y313" s="17">
        <v>1</v>
      </c>
      <c r="Z313" s="17">
        <f t="shared" si="178"/>
        <v>179965</v>
      </c>
      <c r="AA313" s="17">
        <v>0</v>
      </c>
      <c r="AB313" s="17">
        <f t="shared" si="179"/>
        <v>0</v>
      </c>
      <c r="AC313" s="17">
        <v>0</v>
      </c>
      <c r="AD313" s="17">
        <f t="shared" si="180"/>
        <v>0</v>
      </c>
      <c r="AE313" s="17">
        <v>0</v>
      </c>
      <c r="AF313" s="17">
        <f t="shared" si="181"/>
        <v>0</v>
      </c>
      <c r="AG313" s="17">
        <v>0</v>
      </c>
      <c r="AH313" s="17">
        <f t="shared" si="182"/>
        <v>0</v>
      </c>
      <c r="AI313" s="17">
        <v>0</v>
      </c>
      <c r="AJ313" s="17">
        <f t="shared" si="183"/>
        <v>0</v>
      </c>
      <c r="AK313" s="17">
        <v>0</v>
      </c>
      <c r="AL313" s="17">
        <f t="shared" si="184"/>
        <v>0</v>
      </c>
      <c r="AM313" s="17">
        <v>0</v>
      </c>
      <c r="AN313" s="17">
        <f t="shared" si="185"/>
        <v>0</v>
      </c>
      <c r="AO313" s="17">
        <v>0</v>
      </c>
      <c r="AP313" s="17">
        <f t="shared" si="186"/>
        <v>0</v>
      </c>
      <c r="AQ313" s="17">
        <v>0</v>
      </c>
      <c r="AR313" s="17">
        <f t="shared" si="187"/>
        <v>0</v>
      </c>
      <c r="AS313" s="17">
        <v>0</v>
      </c>
      <c r="AT313" s="17">
        <f t="shared" si="188"/>
        <v>0</v>
      </c>
      <c r="AU313" s="17">
        <f t="shared" si="189"/>
        <v>1</v>
      </c>
      <c r="AV313" s="17">
        <f t="shared" si="189"/>
        <v>179965</v>
      </c>
      <c r="AW313" s="18">
        <v>0</v>
      </c>
      <c r="AX313" s="18">
        <f t="shared" si="190"/>
        <v>0</v>
      </c>
      <c r="AY313" s="18">
        <v>0</v>
      </c>
      <c r="AZ313" s="18">
        <f t="shared" si="191"/>
        <v>0</v>
      </c>
      <c r="BA313" s="18">
        <v>0</v>
      </c>
      <c r="BB313" s="18">
        <f t="shared" si="192"/>
        <v>0</v>
      </c>
      <c r="BC313" s="18">
        <v>0</v>
      </c>
      <c r="BD313" s="18">
        <f t="shared" si="193"/>
        <v>0</v>
      </c>
      <c r="BE313" s="18">
        <v>0</v>
      </c>
      <c r="BF313" s="18">
        <f t="shared" si="194"/>
        <v>0</v>
      </c>
      <c r="BG313" s="18">
        <v>0</v>
      </c>
      <c r="BH313" s="18">
        <f t="shared" si="195"/>
        <v>0</v>
      </c>
      <c r="BI313" s="18">
        <v>0</v>
      </c>
      <c r="BJ313" s="18">
        <f t="shared" si="196"/>
        <v>0</v>
      </c>
      <c r="BK313" s="18">
        <v>0</v>
      </c>
      <c r="BL313" s="18">
        <f t="shared" si="197"/>
        <v>0</v>
      </c>
      <c r="BM313" s="18">
        <v>0</v>
      </c>
      <c r="BN313" s="18">
        <f t="shared" si="198"/>
        <v>0</v>
      </c>
      <c r="BO313" s="18">
        <v>0</v>
      </c>
      <c r="BP313" s="18">
        <f t="shared" si="199"/>
        <v>0</v>
      </c>
      <c r="BQ313" s="18">
        <v>0</v>
      </c>
      <c r="BR313" s="18">
        <f t="shared" si="200"/>
        <v>0</v>
      </c>
      <c r="BS313" s="18">
        <v>0</v>
      </c>
      <c r="BT313" s="18">
        <f t="shared" si="201"/>
        <v>0</v>
      </c>
      <c r="BU313" s="18">
        <v>0</v>
      </c>
      <c r="BV313" s="18">
        <f t="shared" si="202"/>
        <v>0</v>
      </c>
      <c r="BW313" s="18">
        <v>0</v>
      </c>
      <c r="BX313" s="18">
        <f t="shared" si="203"/>
        <v>0</v>
      </c>
      <c r="BY313" s="18">
        <v>0</v>
      </c>
      <c r="BZ313" s="18">
        <f t="shared" si="204"/>
        <v>0</v>
      </c>
      <c r="CA313" s="18">
        <v>0</v>
      </c>
      <c r="CB313" s="18">
        <f t="shared" si="205"/>
        <v>0</v>
      </c>
      <c r="CC313" s="18">
        <v>9</v>
      </c>
      <c r="CD313" s="18">
        <f t="shared" si="206"/>
        <v>1661103</v>
      </c>
      <c r="CE313" s="17">
        <f t="shared" si="207"/>
        <v>9</v>
      </c>
      <c r="CF313" s="17">
        <f t="shared" si="207"/>
        <v>1661103</v>
      </c>
      <c r="CG313" s="17">
        <f t="shared" si="208"/>
        <v>10</v>
      </c>
      <c r="CH313" s="28">
        <f t="shared" si="208"/>
        <v>1841068</v>
      </c>
    </row>
    <row r="314" spans="1:86" ht="38.25" x14ac:dyDescent="0.2">
      <c r="A314" s="66"/>
      <c r="B314" s="66"/>
      <c r="C314" s="66"/>
      <c r="D314" s="20" t="s">
        <v>147</v>
      </c>
      <c r="E314" s="21" t="s">
        <v>141</v>
      </c>
      <c r="F314" s="28">
        <f t="shared" si="212"/>
        <v>155634</v>
      </c>
      <c r="G314" s="28">
        <f t="shared" si="212"/>
        <v>190577</v>
      </c>
      <c r="H314" s="28">
        <f t="shared" si="212"/>
        <v>195178</v>
      </c>
      <c r="I314" s="16">
        <v>0</v>
      </c>
      <c r="J314" s="17">
        <f t="shared" si="170"/>
        <v>0</v>
      </c>
      <c r="K314" s="16">
        <v>0</v>
      </c>
      <c r="L314" s="17">
        <f t="shared" si="211"/>
        <v>0</v>
      </c>
      <c r="M314" s="16">
        <v>0</v>
      </c>
      <c r="N314" s="17">
        <f t="shared" si="172"/>
        <v>0</v>
      </c>
      <c r="O314" s="16">
        <v>0</v>
      </c>
      <c r="P314" s="17">
        <f t="shared" si="173"/>
        <v>0</v>
      </c>
      <c r="Q314" s="16">
        <v>0</v>
      </c>
      <c r="R314" s="17">
        <f t="shared" si="174"/>
        <v>0</v>
      </c>
      <c r="S314" s="16">
        <v>0</v>
      </c>
      <c r="T314" s="17">
        <f t="shared" si="175"/>
        <v>0</v>
      </c>
      <c r="U314" s="16">
        <f t="shared" si="176"/>
        <v>0</v>
      </c>
      <c r="V314" s="17">
        <f t="shared" si="176"/>
        <v>0</v>
      </c>
      <c r="W314" s="16">
        <v>0</v>
      </c>
      <c r="X314" s="17">
        <f t="shared" si="177"/>
        <v>0</v>
      </c>
      <c r="Y314" s="17">
        <v>0</v>
      </c>
      <c r="Z314" s="17">
        <f t="shared" si="178"/>
        <v>0</v>
      </c>
      <c r="AA314" s="17">
        <v>0</v>
      </c>
      <c r="AB314" s="17">
        <f t="shared" si="179"/>
        <v>0</v>
      </c>
      <c r="AC314" s="17">
        <v>0</v>
      </c>
      <c r="AD314" s="17">
        <f t="shared" si="180"/>
        <v>0</v>
      </c>
      <c r="AE314" s="17">
        <v>0</v>
      </c>
      <c r="AF314" s="17">
        <f t="shared" si="181"/>
        <v>0</v>
      </c>
      <c r="AG314" s="17">
        <v>0</v>
      </c>
      <c r="AH314" s="17">
        <f t="shared" si="182"/>
        <v>0</v>
      </c>
      <c r="AI314" s="17">
        <v>0</v>
      </c>
      <c r="AJ314" s="17">
        <f t="shared" si="183"/>
        <v>0</v>
      </c>
      <c r="AK314" s="17">
        <v>0</v>
      </c>
      <c r="AL314" s="17">
        <f t="shared" si="184"/>
        <v>0</v>
      </c>
      <c r="AM314" s="17">
        <v>0</v>
      </c>
      <c r="AN314" s="17">
        <f t="shared" si="185"/>
        <v>0</v>
      </c>
      <c r="AO314" s="17">
        <v>0</v>
      </c>
      <c r="AP314" s="17">
        <f t="shared" si="186"/>
        <v>0</v>
      </c>
      <c r="AQ314" s="17">
        <v>0</v>
      </c>
      <c r="AR314" s="17">
        <f t="shared" si="187"/>
        <v>0</v>
      </c>
      <c r="AS314" s="17">
        <v>0</v>
      </c>
      <c r="AT314" s="17">
        <f t="shared" si="188"/>
        <v>0</v>
      </c>
      <c r="AU314" s="17">
        <f t="shared" si="189"/>
        <v>0</v>
      </c>
      <c r="AV314" s="17">
        <f t="shared" si="189"/>
        <v>0</v>
      </c>
      <c r="AW314" s="18">
        <v>0</v>
      </c>
      <c r="AX314" s="18">
        <f t="shared" si="190"/>
        <v>0</v>
      </c>
      <c r="AY314" s="18">
        <v>0</v>
      </c>
      <c r="AZ314" s="18">
        <f t="shared" si="191"/>
        <v>0</v>
      </c>
      <c r="BA314" s="18">
        <v>0</v>
      </c>
      <c r="BB314" s="18">
        <f t="shared" si="192"/>
        <v>0</v>
      </c>
      <c r="BC314" s="18">
        <v>0</v>
      </c>
      <c r="BD314" s="18">
        <f t="shared" si="193"/>
        <v>0</v>
      </c>
      <c r="BE314" s="18">
        <v>0</v>
      </c>
      <c r="BF314" s="18">
        <f t="shared" si="194"/>
        <v>0</v>
      </c>
      <c r="BG314" s="18">
        <v>0</v>
      </c>
      <c r="BH314" s="18">
        <f t="shared" si="195"/>
        <v>0</v>
      </c>
      <c r="BI314" s="18">
        <v>0</v>
      </c>
      <c r="BJ314" s="18">
        <f t="shared" si="196"/>
        <v>0</v>
      </c>
      <c r="BK314" s="18">
        <v>0</v>
      </c>
      <c r="BL314" s="18">
        <f t="shared" si="197"/>
        <v>0</v>
      </c>
      <c r="BM314" s="18">
        <v>0</v>
      </c>
      <c r="BN314" s="18">
        <f t="shared" si="198"/>
        <v>0</v>
      </c>
      <c r="BO314" s="18">
        <v>0</v>
      </c>
      <c r="BP314" s="18">
        <f t="shared" si="199"/>
        <v>0</v>
      </c>
      <c r="BQ314" s="18">
        <v>0</v>
      </c>
      <c r="BR314" s="18">
        <f t="shared" si="200"/>
        <v>0</v>
      </c>
      <c r="BS314" s="18">
        <v>0</v>
      </c>
      <c r="BT314" s="18">
        <f t="shared" si="201"/>
        <v>0</v>
      </c>
      <c r="BU314" s="18">
        <v>0</v>
      </c>
      <c r="BV314" s="18">
        <f t="shared" si="202"/>
        <v>0</v>
      </c>
      <c r="BW314" s="18">
        <v>0</v>
      </c>
      <c r="BX314" s="18">
        <f t="shared" si="203"/>
        <v>0</v>
      </c>
      <c r="BY314" s="18">
        <v>0</v>
      </c>
      <c r="BZ314" s="18">
        <f t="shared" si="204"/>
        <v>0</v>
      </c>
      <c r="CA314" s="18">
        <v>0</v>
      </c>
      <c r="CB314" s="18">
        <f t="shared" si="205"/>
        <v>0</v>
      </c>
      <c r="CC314" s="18">
        <v>7</v>
      </c>
      <c r="CD314" s="18">
        <f t="shared" si="206"/>
        <v>1366246</v>
      </c>
      <c r="CE314" s="17">
        <f t="shared" si="207"/>
        <v>7</v>
      </c>
      <c r="CF314" s="17">
        <f t="shared" si="207"/>
        <v>1366246</v>
      </c>
      <c r="CG314" s="17">
        <f t="shared" si="208"/>
        <v>7</v>
      </c>
      <c r="CH314" s="28">
        <f t="shared" si="208"/>
        <v>1366246</v>
      </c>
    </row>
    <row r="315" spans="1:86" ht="51" x14ac:dyDescent="0.2">
      <c r="A315" s="66"/>
      <c r="B315" s="66"/>
      <c r="C315" s="66"/>
      <c r="D315" s="20" t="s">
        <v>148</v>
      </c>
      <c r="E315" s="21" t="s">
        <v>141</v>
      </c>
      <c r="F315" s="28">
        <f t="shared" si="212"/>
        <v>190565</v>
      </c>
      <c r="G315" s="28">
        <f t="shared" si="212"/>
        <v>234258</v>
      </c>
      <c r="H315" s="28">
        <f t="shared" si="212"/>
        <v>238882</v>
      </c>
      <c r="I315" s="16">
        <v>0</v>
      </c>
      <c r="J315" s="17">
        <f t="shared" si="170"/>
        <v>0</v>
      </c>
      <c r="K315" s="16">
        <v>0</v>
      </c>
      <c r="L315" s="17">
        <f t="shared" si="211"/>
        <v>0</v>
      </c>
      <c r="M315" s="16">
        <v>0</v>
      </c>
      <c r="N315" s="17">
        <f t="shared" si="172"/>
        <v>0</v>
      </c>
      <c r="O315" s="16">
        <v>0</v>
      </c>
      <c r="P315" s="17">
        <f t="shared" si="173"/>
        <v>0</v>
      </c>
      <c r="Q315" s="16">
        <v>0</v>
      </c>
      <c r="R315" s="17">
        <f t="shared" si="174"/>
        <v>0</v>
      </c>
      <c r="S315" s="16">
        <v>0</v>
      </c>
      <c r="T315" s="17">
        <f t="shared" si="175"/>
        <v>0</v>
      </c>
      <c r="U315" s="16">
        <f t="shared" si="176"/>
        <v>0</v>
      </c>
      <c r="V315" s="17">
        <f t="shared" si="176"/>
        <v>0</v>
      </c>
      <c r="W315" s="16">
        <v>0</v>
      </c>
      <c r="X315" s="17">
        <f t="shared" si="177"/>
        <v>0</v>
      </c>
      <c r="Y315" s="17">
        <v>0</v>
      </c>
      <c r="Z315" s="17">
        <f t="shared" si="178"/>
        <v>0</v>
      </c>
      <c r="AA315" s="17">
        <v>0</v>
      </c>
      <c r="AB315" s="17">
        <f t="shared" si="179"/>
        <v>0</v>
      </c>
      <c r="AC315" s="17">
        <v>0</v>
      </c>
      <c r="AD315" s="17">
        <f t="shared" si="180"/>
        <v>0</v>
      </c>
      <c r="AE315" s="17">
        <v>0</v>
      </c>
      <c r="AF315" s="17">
        <f t="shared" si="181"/>
        <v>0</v>
      </c>
      <c r="AG315" s="17">
        <v>0</v>
      </c>
      <c r="AH315" s="17">
        <f t="shared" si="182"/>
        <v>0</v>
      </c>
      <c r="AI315" s="17">
        <v>0</v>
      </c>
      <c r="AJ315" s="17">
        <f t="shared" si="183"/>
        <v>0</v>
      </c>
      <c r="AK315" s="17">
        <v>0</v>
      </c>
      <c r="AL315" s="17">
        <f t="shared" si="184"/>
        <v>0</v>
      </c>
      <c r="AM315" s="17">
        <v>0</v>
      </c>
      <c r="AN315" s="17">
        <f t="shared" si="185"/>
        <v>0</v>
      </c>
      <c r="AO315" s="17">
        <v>0</v>
      </c>
      <c r="AP315" s="17">
        <f t="shared" si="186"/>
        <v>0</v>
      </c>
      <c r="AQ315" s="17">
        <v>0</v>
      </c>
      <c r="AR315" s="17">
        <f t="shared" si="187"/>
        <v>0</v>
      </c>
      <c r="AS315" s="17">
        <v>0</v>
      </c>
      <c r="AT315" s="17">
        <f t="shared" si="188"/>
        <v>0</v>
      </c>
      <c r="AU315" s="17">
        <f t="shared" si="189"/>
        <v>0</v>
      </c>
      <c r="AV315" s="17">
        <f t="shared" si="189"/>
        <v>0</v>
      </c>
      <c r="AW315" s="18">
        <v>0</v>
      </c>
      <c r="AX315" s="18">
        <f t="shared" si="190"/>
        <v>0</v>
      </c>
      <c r="AY315" s="18">
        <v>0</v>
      </c>
      <c r="AZ315" s="18">
        <f t="shared" si="191"/>
        <v>0</v>
      </c>
      <c r="BA315" s="18">
        <v>0</v>
      </c>
      <c r="BB315" s="18">
        <f t="shared" si="192"/>
        <v>0</v>
      </c>
      <c r="BC315" s="18">
        <v>0</v>
      </c>
      <c r="BD315" s="18">
        <f t="shared" si="193"/>
        <v>0</v>
      </c>
      <c r="BE315" s="18">
        <v>0</v>
      </c>
      <c r="BF315" s="18">
        <f t="shared" si="194"/>
        <v>0</v>
      </c>
      <c r="BG315" s="18">
        <v>0</v>
      </c>
      <c r="BH315" s="18">
        <f t="shared" si="195"/>
        <v>0</v>
      </c>
      <c r="BI315" s="18">
        <v>0</v>
      </c>
      <c r="BJ315" s="18">
        <f t="shared" si="196"/>
        <v>0</v>
      </c>
      <c r="BK315" s="18">
        <v>0</v>
      </c>
      <c r="BL315" s="18">
        <f t="shared" si="197"/>
        <v>0</v>
      </c>
      <c r="BM315" s="18">
        <v>0</v>
      </c>
      <c r="BN315" s="18">
        <f t="shared" si="198"/>
        <v>0</v>
      </c>
      <c r="BO315" s="18">
        <v>0</v>
      </c>
      <c r="BP315" s="18">
        <f t="shared" si="199"/>
        <v>0</v>
      </c>
      <c r="BQ315" s="18">
        <v>0</v>
      </c>
      <c r="BR315" s="18">
        <f t="shared" si="200"/>
        <v>0</v>
      </c>
      <c r="BS315" s="18">
        <v>0</v>
      </c>
      <c r="BT315" s="18">
        <f t="shared" si="201"/>
        <v>0</v>
      </c>
      <c r="BU315" s="18">
        <v>0</v>
      </c>
      <c r="BV315" s="18">
        <f t="shared" si="202"/>
        <v>0</v>
      </c>
      <c r="BW315" s="18">
        <v>0</v>
      </c>
      <c r="BX315" s="18">
        <f t="shared" si="203"/>
        <v>0</v>
      </c>
      <c r="BY315" s="18">
        <v>0</v>
      </c>
      <c r="BZ315" s="18">
        <f t="shared" si="204"/>
        <v>0</v>
      </c>
      <c r="CA315" s="18">
        <v>0</v>
      </c>
      <c r="CB315" s="18">
        <f t="shared" si="205"/>
        <v>0</v>
      </c>
      <c r="CC315" s="18">
        <v>0</v>
      </c>
      <c r="CD315" s="18">
        <f t="shared" si="206"/>
        <v>0</v>
      </c>
      <c r="CE315" s="17">
        <f t="shared" si="207"/>
        <v>0</v>
      </c>
      <c r="CF315" s="17">
        <f t="shared" si="207"/>
        <v>0</v>
      </c>
      <c r="CG315" s="17">
        <f t="shared" si="208"/>
        <v>0</v>
      </c>
      <c r="CH315" s="28">
        <f t="shared" si="208"/>
        <v>0</v>
      </c>
    </row>
    <row r="316" spans="1:86" x14ac:dyDescent="0.2">
      <c r="A316" s="66"/>
      <c r="B316" s="66"/>
      <c r="C316" s="66"/>
      <c r="D316" s="20" t="s">
        <v>149</v>
      </c>
      <c r="E316" s="21" t="s">
        <v>141</v>
      </c>
      <c r="F316" s="28">
        <f t="shared" si="212"/>
        <v>294962</v>
      </c>
      <c r="G316" s="28">
        <f t="shared" si="212"/>
        <v>365106</v>
      </c>
      <c r="H316" s="28">
        <f t="shared" si="212"/>
        <v>369644</v>
      </c>
      <c r="I316" s="16">
        <v>0</v>
      </c>
      <c r="J316" s="17">
        <f t="shared" si="170"/>
        <v>0</v>
      </c>
      <c r="K316" s="16">
        <v>0</v>
      </c>
      <c r="L316" s="17">
        <f t="shared" si="211"/>
        <v>0</v>
      </c>
      <c r="M316" s="16">
        <v>0</v>
      </c>
      <c r="N316" s="17">
        <f t="shared" si="172"/>
        <v>0</v>
      </c>
      <c r="O316" s="16">
        <v>0</v>
      </c>
      <c r="P316" s="17">
        <f t="shared" si="173"/>
        <v>0</v>
      </c>
      <c r="Q316" s="16">
        <v>0</v>
      </c>
      <c r="R316" s="17">
        <f t="shared" si="174"/>
        <v>0</v>
      </c>
      <c r="S316" s="16">
        <v>0</v>
      </c>
      <c r="T316" s="17">
        <f t="shared" si="175"/>
        <v>0</v>
      </c>
      <c r="U316" s="16">
        <f t="shared" si="176"/>
        <v>0</v>
      </c>
      <c r="V316" s="17">
        <f t="shared" si="176"/>
        <v>0</v>
      </c>
      <c r="W316" s="16">
        <v>0</v>
      </c>
      <c r="X316" s="17">
        <f t="shared" si="177"/>
        <v>0</v>
      </c>
      <c r="Y316" s="17">
        <v>0</v>
      </c>
      <c r="Z316" s="17">
        <f t="shared" si="178"/>
        <v>0</v>
      </c>
      <c r="AA316" s="17">
        <v>0</v>
      </c>
      <c r="AB316" s="17">
        <f t="shared" si="179"/>
        <v>0</v>
      </c>
      <c r="AC316" s="17">
        <v>0</v>
      </c>
      <c r="AD316" s="17">
        <f t="shared" si="180"/>
        <v>0</v>
      </c>
      <c r="AE316" s="17">
        <v>0</v>
      </c>
      <c r="AF316" s="17">
        <f t="shared" si="181"/>
        <v>0</v>
      </c>
      <c r="AG316" s="17">
        <v>0</v>
      </c>
      <c r="AH316" s="17">
        <f t="shared" si="182"/>
        <v>0</v>
      </c>
      <c r="AI316" s="17">
        <v>0</v>
      </c>
      <c r="AJ316" s="17">
        <f t="shared" si="183"/>
        <v>0</v>
      </c>
      <c r="AK316" s="17">
        <v>0</v>
      </c>
      <c r="AL316" s="17">
        <f t="shared" si="184"/>
        <v>0</v>
      </c>
      <c r="AM316" s="17">
        <v>0</v>
      </c>
      <c r="AN316" s="17">
        <f t="shared" si="185"/>
        <v>0</v>
      </c>
      <c r="AO316" s="17">
        <v>0</v>
      </c>
      <c r="AP316" s="17">
        <f t="shared" si="186"/>
        <v>0</v>
      </c>
      <c r="AQ316" s="17">
        <v>0</v>
      </c>
      <c r="AR316" s="17">
        <f t="shared" si="187"/>
        <v>0</v>
      </c>
      <c r="AS316" s="17">
        <v>0</v>
      </c>
      <c r="AT316" s="17">
        <f t="shared" si="188"/>
        <v>0</v>
      </c>
      <c r="AU316" s="17">
        <f t="shared" si="189"/>
        <v>0</v>
      </c>
      <c r="AV316" s="17">
        <f t="shared" si="189"/>
        <v>0</v>
      </c>
      <c r="AW316" s="18">
        <v>0</v>
      </c>
      <c r="AX316" s="18">
        <f t="shared" si="190"/>
        <v>0</v>
      </c>
      <c r="AY316" s="18">
        <v>0</v>
      </c>
      <c r="AZ316" s="18">
        <f t="shared" si="191"/>
        <v>0</v>
      </c>
      <c r="BA316" s="18">
        <v>0</v>
      </c>
      <c r="BB316" s="18">
        <f t="shared" si="192"/>
        <v>0</v>
      </c>
      <c r="BC316" s="18">
        <v>0</v>
      </c>
      <c r="BD316" s="18">
        <f t="shared" si="193"/>
        <v>0</v>
      </c>
      <c r="BE316" s="18">
        <v>0</v>
      </c>
      <c r="BF316" s="18">
        <f t="shared" si="194"/>
        <v>0</v>
      </c>
      <c r="BG316" s="18">
        <v>0</v>
      </c>
      <c r="BH316" s="18">
        <f t="shared" si="195"/>
        <v>0</v>
      </c>
      <c r="BI316" s="18">
        <v>0</v>
      </c>
      <c r="BJ316" s="18">
        <f t="shared" si="196"/>
        <v>0</v>
      </c>
      <c r="BK316" s="18">
        <v>0</v>
      </c>
      <c r="BL316" s="18">
        <f t="shared" si="197"/>
        <v>0</v>
      </c>
      <c r="BM316" s="18">
        <v>0</v>
      </c>
      <c r="BN316" s="18">
        <f t="shared" si="198"/>
        <v>0</v>
      </c>
      <c r="BO316" s="18">
        <v>0</v>
      </c>
      <c r="BP316" s="18">
        <f t="shared" si="199"/>
        <v>0</v>
      </c>
      <c r="BQ316" s="18">
        <v>0</v>
      </c>
      <c r="BR316" s="18">
        <f t="shared" si="200"/>
        <v>0</v>
      </c>
      <c r="BS316" s="18">
        <v>0</v>
      </c>
      <c r="BT316" s="18">
        <f t="shared" si="201"/>
        <v>0</v>
      </c>
      <c r="BU316" s="18">
        <v>0</v>
      </c>
      <c r="BV316" s="18">
        <f t="shared" si="202"/>
        <v>0</v>
      </c>
      <c r="BW316" s="18">
        <v>0</v>
      </c>
      <c r="BX316" s="18">
        <f t="shared" si="203"/>
        <v>0</v>
      </c>
      <c r="BY316" s="18">
        <v>0</v>
      </c>
      <c r="BZ316" s="18">
        <f t="shared" si="204"/>
        <v>0</v>
      </c>
      <c r="CA316" s="18">
        <v>0</v>
      </c>
      <c r="CB316" s="18">
        <f t="shared" si="205"/>
        <v>0</v>
      </c>
      <c r="CC316" s="18">
        <v>0</v>
      </c>
      <c r="CD316" s="18">
        <f t="shared" si="206"/>
        <v>0</v>
      </c>
      <c r="CE316" s="17">
        <f t="shared" si="207"/>
        <v>0</v>
      </c>
      <c r="CF316" s="17">
        <f t="shared" si="207"/>
        <v>0</v>
      </c>
      <c r="CG316" s="17">
        <f t="shared" si="208"/>
        <v>0</v>
      </c>
      <c r="CH316" s="28">
        <f t="shared" si="208"/>
        <v>0</v>
      </c>
    </row>
    <row r="317" spans="1:86" x14ac:dyDescent="0.2">
      <c r="A317" s="66"/>
      <c r="B317" s="66"/>
      <c r="C317" s="66"/>
      <c r="D317" s="20" t="s">
        <v>150</v>
      </c>
      <c r="E317" s="21" t="s">
        <v>141</v>
      </c>
      <c r="F317" s="33">
        <f t="shared" si="212"/>
        <v>124085</v>
      </c>
      <c r="G317" s="33">
        <f t="shared" si="212"/>
        <v>147623</v>
      </c>
      <c r="H317" s="33">
        <f t="shared" si="212"/>
        <v>196736</v>
      </c>
      <c r="I317" s="16">
        <v>0</v>
      </c>
      <c r="J317" s="17">
        <f t="shared" si="170"/>
        <v>0</v>
      </c>
      <c r="K317" s="16">
        <v>0</v>
      </c>
      <c r="L317" s="17">
        <f t="shared" si="211"/>
        <v>0</v>
      </c>
      <c r="M317" s="16">
        <v>0</v>
      </c>
      <c r="N317" s="17">
        <f t="shared" si="172"/>
        <v>0</v>
      </c>
      <c r="O317" s="16">
        <v>0</v>
      </c>
      <c r="P317" s="17">
        <f t="shared" si="173"/>
        <v>0</v>
      </c>
      <c r="Q317" s="16">
        <v>0</v>
      </c>
      <c r="R317" s="17">
        <f t="shared" si="174"/>
        <v>0</v>
      </c>
      <c r="S317" s="16">
        <v>0</v>
      </c>
      <c r="T317" s="17">
        <f t="shared" si="175"/>
        <v>0</v>
      </c>
      <c r="U317" s="16">
        <f t="shared" si="176"/>
        <v>0</v>
      </c>
      <c r="V317" s="17">
        <f t="shared" si="176"/>
        <v>0</v>
      </c>
      <c r="W317" s="16">
        <v>0</v>
      </c>
      <c r="X317" s="17">
        <f t="shared" si="177"/>
        <v>0</v>
      </c>
      <c r="Y317" s="17">
        <v>0</v>
      </c>
      <c r="Z317" s="17">
        <f t="shared" si="178"/>
        <v>0</v>
      </c>
      <c r="AA317" s="17">
        <v>0</v>
      </c>
      <c r="AB317" s="17">
        <f t="shared" si="179"/>
        <v>0</v>
      </c>
      <c r="AC317" s="17">
        <v>0</v>
      </c>
      <c r="AD317" s="17">
        <f t="shared" si="180"/>
        <v>0</v>
      </c>
      <c r="AE317" s="17">
        <v>0</v>
      </c>
      <c r="AF317" s="17">
        <f t="shared" si="181"/>
        <v>0</v>
      </c>
      <c r="AG317" s="17">
        <v>0</v>
      </c>
      <c r="AH317" s="17">
        <f t="shared" si="182"/>
        <v>0</v>
      </c>
      <c r="AI317" s="17">
        <v>0</v>
      </c>
      <c r="AJ317" s="17">
        <f t="shared" si="183"/>
        <v>0</v>
      </c>
      <c r="AK317" s="17">
        <v>0</v>
      </c>
      <c r="AL317" s="17">
        <f t="shared" si="184"/>
        <v>0</v>
      </c>
      <c r="AM317" s="17">
        <v>0</v>
      </c>
      <c r="AN317" s="17">
        <f t="shared" si="185"/>
        <v>0</v>
      </c>
      <c r="AO317" s="17">
        <v>0</v>
      </c>
      <c r="AP317" s="17">
        <f t="shared" si="186"/>
        <v>0</v>
      </c>
      <c r="AQ317" s="17">
        <v>0</v>
      </c>
      <c r="AR317" s="17">
        <f t="shared" si="187"/>
        <v>0</v>
      </c>
      <c r="AS317" s="17">
        <v>0</v>
      </c>
      <c r="AT317" s="17">
        <f t="shared" si="188"/>
        <v>0</v>
      </c>
      <c r="AU317" s="17">
        <f t="shared" si="189"/>
        <v>0</v>
      </c>
      <c r="AV317" s="17">
        <f t="shared" si="189"/>
        <v>0</v>
      </c>
      <c r="AW317" s="18">
        <v>0</v>
      </c>
      <c r="AX317" s="18">
        <f t="shared" si="190"/>
        <v>0</v>
      </c>
      <c r="AY317" s="18">
        <v>0</v>
      </c>
      <c r="AZ317" s="18">
        <f t="shared" si="191"/>
        <v>0</v>
      </c>
      <c r="BA317" s="18">
        <v>0</v>
      </c>
      <c r="BB317" s="18">
        <f t="shared" si="192"/>
        <v>0</v>
      </c>
      <c r="BC317" s="18">
        <v>0</v>
      </c>
      <c r="BD317" s="18">
        <f t="shared" si="193"/>
        <v>0</v>
      </c>
      <c r="BE317" s="18">
        <v>0</v>
      </c>
      <c r="BF317" s="18">
        <f t="shared" si="194"/>
        <v>0</v>
      </c>
      <c r="BG317" s="18">
        <v>0</v>
      </c>
      <c r="BH317" s="18">
        <f t="shared" si="195"/>
        <v>0</v>
      </c>
      <c r="BI317" s="18">
        <v>0</v>
      </c>
      <c r="BJ317" s="18">
        <f t="shared" si="196"/>
        <v>0</v>
      </c>
      <c r="BK317" s="18">
        <v>0</v>
      </c>
      <c r="BL317" s="18">
        <f t="shared" si="197"/>
        <v>0</v>
      </c>
      <c r="BM317" s="18">
        <v>0</v>
      </c>
      <c r="BN317" s="18">
        <f t="shared" si="198"/>
        <v>0</v>
      </c>
      <c r="BO317" s="18">
        <v>0</v>
      </c>
      <c r="BP317" s="18">
        <f t="shared" si="199"/>
        <v>0</v>
      </c>
      <c r="BQ317" s="18">
        <v>0</v>
      </c>
      <c r="BR317" s="18">
        <f t="shared" si="200"/>
        <v>0</v>
      </c>
      <c r="BS317" s="18">
        <v>0</v>
      </c>
      <c r="BT317" s="18">
        <f t="shared" si="201"/>
        <v>0</v>
      </c>
      <c r="BU317" s="18">
        <v>0</v>
      </c>
      <c r="BV317" s="18">
        <f t="shared" si="202"/>
        <v>0</v>
      </c>
      <c r="BW317" s="18">
        <v>0</v>
      </c>
      <c r="BX317" s="18">
        <f t="shared" si="203"/>
        <v>0</v>
      </c>
      <c r="BY317" s="18">
        <v>0</v>
      </c>
      <c r="BZ317" s="18">
        <f t="shared" si="204"/>
        <v>0</v>
      </c>
      <c r="CA317" s="18">
        <v>0</v>
      </c>
      <c r="CB317" s="18">
        <f t="shared" si="205"/>
        <v>0</v>
      </c>
      <c r="CC317" s="18">
        <v>1</v>
      </c>
      <c r="CD317" s="18">
        <f t="shared" si="206"/>
        <v>196736</v>
      </c>
      <c r="CE317" s="17">
        <f t="shared" si="207"/>
        <v>1</v>
      </c>
      <c r="CF317" s="17">
        <f t="shared" si="207"/>
        <v>196736</v>
      </c>
      <c r="CG317" s="17">
        <f t="shared" si="208"/>
        <v>1</v>
      </c>
      <c r="CH317" s="28">
        <f t="shared" si="208"/>
        <v>196736</v>
      </c>
    </row>
    <row r="318" spans="1:86" x14ac:dyDescent="0.2">
      <c r="A318" s="66"/>
      <c r="B318" s="66"/>
      <c r="C318" s="66"/>
      <c r="D318" s="22" t="s">
        <v>152</v>
      </c>
      <c r="E318" s="21" t="s">
        <v>141</v>
      </c>
      <c r="F318" s="33">
        <f>F298</f>
        <v>59614</v>
      </c>
      <c r="G318" s="33">
        <f>G298</f>
        <v>70654</v>
      </c>
      <c r="H318" s="33">
        <f>H298</f>
        <v>94163</v>
      </c>
      <c r="I318" s="16">
        <v>0</v>
      </c>
      <c r="J318" s="17">
        <f t="shared" ref="J318:J367" si="213">I318*F318</f>
        <v>0</v>
      </c>
      <c r="K318" s="16">
        <v>0</v>
      </c>
      <c r="L318" s="17">
        <f t="shared" si="211"/>
        <v>0</v>
      </c>
      <c r="M318" s="16">
        <v>0</v>
      </c>
      <c r="N318" s="17">
        <f t="shared" ref="N318:N367" si="214">M318*F318</f>
        <v>0</v>
      </c>
      <c r="O318" s="16">
        <v>0</v>
      </c>
      <c r="P318" s="17">
        <f t="shared" ref="P318:P367" si="215">O318*F318</f>
        <v>0</v>
      </c>
      <c r="Q318" s="16">
        <v>0</v>
      </c>
      <c r="R318" s="17">
        <f t="shared" ref="R318:R367" si="216">Q318*F318</f>
        <v>0</v>
      </c>
      <c r="S318" s="16">
        <v>0</v>
      </c>
      <c r="T318" s="17">
        <f t="shared" ref="T318:T367" si="217">S318*F318</f>
        <v>0</v>
      </c>
      <c r="U318" s="16">
        <f t="shared" ref="U318:V363" si="218">I318+K318+M318+O318+Q318+S318</f>
        <v>0</v>
      </c>
      <c r="V318" s="17">
        <f t="shared" si="218"/>
        <v>0</v>
      </c>
      <c r="W318" s="16">
        <v>0</v>
      </c>
      <c r="X318" s="17">
        <f t="shared" ref="X318:X363" si="219">W318*G318/1000</f>
        <v>0</v>
      </c>
      <c r="Y318" s="17">
        <v>14</v>
      </c>
      <c r="Z318" s="17">
        <f t="shared" ref="Z318:Z367" si="220">Y318*G318</f>
        <v>989156</v>
      </c>
      <c r="AA318" s="17">
        <v>0</v>
      </c>
      <c r="AB318" s="17">
        <f t="shared" ref="AB318:AB367" si="221">AA318*G318</f>
        <v>0</v>
      </c>
      <c r="AC318" s="17">
        <v>0</v>
      </c>
      <c r="AD318" s="17">
        <f t="shared" ref="AD318:AD367" si="222">AC318*G318</f>
        <v>0</v>
      </c>
      <c r="AE318" s="17">
        <v>0</v>
      </c>
      <c r="AF318" s="17">
        <f t="shared" ref="AF318:AF367" si="223">AE318*G318</f>
        <v>0</v>
      </c>
      <c r="AG318" s="17">
        <v>0</v>
      </c>
      <c r="AH318" s="17">
        <f t="shared" ref="AH318:AH367" si="224">AG318*G318</f>
        <v>0</v>
      </c>
      <c r="AI318" s="17">
        <v>0</v>
      </c>
      <c r="AJ318" s="17">
        <f t="shared" ref="AJ318:AJ367" si="225">AI318*G318</f>
        <v>0</v>
      </c>
      <c r="AK318" s="17">
        <v>0</v>
      </c>
      <c r="AL318" s="17">
        <f t="shared" ref="AL318:AL367" si="226">AK318*G318</f>
        <v>0</v>
      </c>
      <c r="AM318" s="17">
        <v>0</v>
      </c>
      <c r="AN318" s="17">
        <f t="shared" ref="AN318:AN367" si="227">AM318*G318</f>
        <v>0</v>
      </c>
      <c r="AO318" s="17">
        <v>0</v>
      </c>
      <c r="AP318" s="17">
        <f t="shared" ref="AP318:AP367" si="228">AO318*G318</f>
        <v>0</v>
      </c>
      <c r="AQ318" s="17">
        <v>0</v>
      </c>
      <c r="AR318" s="17">
        <f t="shared" ref="AR318:AR367" si="229">AQ318*G318</f>
        <v>0</v>
      </c>
      <c r="AS318" s="17">
        <v>0</v>
      </c>
      <c r="AT318" s="17">
        <f t="shared" ref="AT318:AT367" si="230">AS318*G318</f>
        <v>0</v>
      </c>
      <c r="AU318" s="17">
        <f t="shared" ref="AU318:AV367" si="231">W318+Y318+AA318+AC318+AE318+AG318+AI318+AK318+AM318+AO318+AQ318+AS318</f>
        <v>14</v>
      </c>
      <c r="AV318" s="17">
        <f t="shared" si="231"/>
        <v>989156</v>
      </c>
      <c r="AW318" s="18">
        <v>0</v>
      </c>
      <c r="AX318" s="18">
        <f t="shared" ref="AX318:AX367" si="232">AW318*H318</f>
        <v>0</v>
      </c>
      <c r="AY318" s="18">
        <v>0</v>
      </c>
      <c r="AZ318" s="18">
        <f t="shared" ref="AZ318:AZ367" si="233">AY318*H318</f>
        <v>0</v>
      </c>
      <c r="BA318" s="18">
        <v>0</v>
      </c>
      <c r="BB318" s="18">
        <f t="shared" ref="BB318:BB367" si="234">BA318*H318</f>
        <v>0</v>
      </c>
      <c r="BC318" s="18">
        <v>0</v>
      </c>
      <c r="BD318" s="18">
        <f t="shared" ref="BD318:BD367" si="235">BC318*H318</f>
        <v>0</v>
      </c>
      <c r="BE318" s="18">
        <v>0</v>
      </c>
      <c r="BF318" s="18">
        <f t="shared" ref="BF318:BF367" si="236">BE318*H318</f>
        <v>0</v>
      </c>
      <c r="BG318" s="18">
        <v>0</v>
      </c>
      <c r="BH318" s="18">
        <f t="shared" ref="BH318:BH367" si="237">BG318*H318</f>
        <v>0</v>
      </c>
      <c r="BI318" s="18">
        <v>0</v>
      </c>
      <c r="BJ318" s="18">
        <f t="shared" ref="BJ318:BJ367" si="238">BI318*H318</f>
        <v>0</v>
      </c>
      <c r="BK318" s="18">
        <v>0</v>
      </c>
      <c r="BL318" s="18">
        <f t="shared" ref="BL318:BL367" si="239">BK318*H318</f>
        <v>0</v>
      </c>
      <c r="BM318" s="18">
        <v>0</v>
      </c>
      <c r="BN318" s="18">
        <f t="shared" ref="BN318:BN367" si="240">BM318*H318</f>
        <v>0</v>
      </c>
      <c r="BO318" s="18">
        <v>0</v>
      </c>
      <c r="BP318" s="18">
        <f t="shared" ref="BP318:BP367" si="241">BO318*H318</f>
        <v>0</v>
      </c>
      <c r="BQ318" s="18">
        <v>0</v>
      </c>
      <c r="BR318" s="18">
        <f t="shared" ref="BR318:BR367" si="242">BQ318*H318</f>
        <v>0</v>
      </c>
      <c r="BS318" s="18">
        <v>0</v>
      </c>
      <c r="BT318" s="18">
        <f t="shared" ref="BT318:BT367" si="243">BS318*H318</f>
        <v>0</v>
      </c>
      <c r="BU318" s="18">
        <v>0</v>
      </c>
      <c r="BV318" s="18">
        <f t="shared" ref="BV318:BV367" si="244">BU318*H318</f>
        <v>0</v>
      </c>
      <c r="BW318" s="18">
        <v>0</v>
      </c>
      <c r="BX318" s="18">
        <f t="shared" ref="BX318:BX367" si="245">BW318*H318</f>
        <v>0</v>
      </c>
      <c r="BY318" s="18">
        <v>0</v>
      </c>
      <c r="BZ318" s="18">
        <f t="shared" ref="BZ318:BZ367" si="246">BY318*H318</f>
        <v>0</v>
      </c>
      <c r="CA318" s="18">
        <v>0</v>
      </c>
      <c r="CB318" s="18">
        <f t="shared" ref="CB318:CB367" si="247">CA318*H318</f>
        <v>0</v>
      </c>
      <c r="CC318" s="18">
        <v>81</v>
      </c>
      <c r="CD318" s="18">
        <f t="shared" ref="CD318:CD367" si="248">CC318*H318</f>
        <v>7627203</v>
      </c>
      <c r="CE318" s="17">
        <f t="shared" ref="CE318:CF367" si="249">AW318+AY318+BA318+BC318+BE318+BG318+BI318+BK318+BM318+BO318+BQ318+BS318+BU318+BW318+BY318+CC318+CA318</f>
        <v>81</v>
      </c>
      <c r="CF318" s="17">
        <f t="shared" si="249"/>
        <v>7627203</v>
      </c>
      <c r="CG318" s="17">
        <f t="shared" si="208"/>
        <v>95</v>
      </c>
      <c r="CH318" s="28">
        <f t="shared" si="208"/>
        <v>8616359</v>
      </c>
    </row>
    <row r="319" spans="1:86" x14ac:dyDescent="0.2">
      <c r="A319" s="66" t="s">
        <v>137</v>
      </c>
      <c r="B319" s="66" t="s">
        <v>155</v>
      </c>
      <c r="C319" s="67" t="s">
        <v>139</v>
      </c>
      <c r="D319" s="67"/>
      <c r="E319" s="19" t="s">
        <v>140</v>
      </c>
      <c r="F319" s="16"/>
      <c r="G319" s="16"/>
      <c r="H319" s="16"/>
      <c r="I319" s="16">
        <v>826</v>
      </c>
      <c r="J319" s="17">
        <f t="shared" si="213"/>
        <v>0</v>
      </c>
      <c r="K319" s="16">
        <v>428</v>
      </c>
      <c r="L319" s="17">
        <f t="shared" si="211"/>
        <v>0</v>
      </c>
      <c r="M319" s="16">
        <v>5</v>
      </c>
      <c r="N319" s="17">
        <f t="shared" si="214"/>
        <v>0</v>
      </c>
      <c r="O319" s="16">
        <v>114</v>
      </c>
      <c r="P319" s="17">
        <f t="shared" si="215"/>
        <v>0</v>
      </c>
      <c r="Q319" s="16">
        <v>69</v>
      </c>
      <c r="R319" s="17">
        <f t="shared" si="216"/>
        <v>0</v>
      </c>
      <c r="S319" s="16">
        <v>115</v>
      </c>
      <c r="T319" s="17">
        <f t="shared" si="217"/>
        <v>0</v>
      </c>
      <c r="U319" s="16">
        <f t="shared" si="218"/>
        <v>1557</v>
      </c>
      <c r="V319" s="17">
        <f t="shared" si="218"/>
        <v>0</v>
      </c>
      <c r="W319" s="16">
        <v>0</v>
      </c>
      <c r="X319" s="17">
        <f t="shared" si="219"/>
        <v>0</v>
      </c>
      <c r="Y319" s="17">
        <v>0</v>
      </c>
      <c r="Z319" s="17">
        <f t="shared" si="220"/>
        <v>0</v>
      </c>
      <c r="AA319" s="17">
        <v>12</v>
      </c>
      <c r="AB319" s="17">
        <f t="shared" si="221"/>
        <v>0</v>
      </c>
      <c r="AC319" s="17">
        <v>0</v>
      </c>
      <c r="AD319" s="17">
        <f t="shared" si="222"/>
        <v>0</v>
      </c>
      <c r="AE319" s="17">
        <v>0</v>
      </c>
      <c r="AF319" s="17">
        <f t="shared" si="223"/>
        <v>0</v>
      </c>
      <c r="AG319" s="17">
        <v>15</v>
      </c>
      <c r="AH319" s="17">
        <f t="shared" si="224"/>
        <v>0</v>
      </c>
      <c r="AI319" s="17">
        <v>0</v>
      </c>
      <c r="AJ319" s="17">
        <f t="shared" si="225"/>
        <v>0</v>
      </c>
      <c r="AK319" s="17">
        <v>19</v>
      </c>
      <c r="AL319" s="17">
        <f t="shared" si="226"/>
        <v>0</v>
      </c>
      <c r="AM319" s="17">
        <v>0</v>
      </c>
      <c r="AN319" s="17">
        <f t="shared" si="227"/>
        <v>0</v>
      </c>
      <c r="AO319" s="17">
        <v>0</v>
      </c>
      <c r="AP319" s="17">
        <f t="shared" si="228"/>
        <v>0</v>
      </c>
      <c r="AQ319" s="17">
        <v>14</v>
      </c>
      <c r="AR319" s="17">
        <f t="shared" si="229"/>
        <v>0</v>
      </c>
      <c r="AS319" s="17">
        <v>0</v>
      </c>
      <c r="AT319" s="17">
        <f t="shared" si="230"/>
        <v>0</v>
      </c>
      <c r="AU319" s="17">
        <f t="shared" si="231"/>
        <v>60</v>
      </c>
      <c r="AV319" s="17">
        <f t="shared" si="231"/>
        <v>0</v>
      </c>
      <c r="AW319" s="18">
        <v>52</v>
      </c>
      <c r="AX319" s="18">
        <f t="shared" si="232"/>
        <v>0</v>
      </c>
      <c r="AY319" s="18">
        <v>0</v>
      </c>
      <c r="AZ319" s="18">
        <f t="shared" si="233"/>
        <v>0</v>
      </c>
      <c r="BA319" s="18">
        <v>2</v>
      </c>
      <c r="BB319" s="18">
        <f t="shared" si="234"/>
        <v>0</v>
      </c>
      <c r="BC319" s="18">
        <v>12</v>
      </c>
      <c r="BD319" s="18">
        <f t="shared" si="235"/>
        <v>0</v>
      </c>
      <c r="BE319" s="18">
        <v>0</v>
      </c>
      <c r="BF319" s="18">
        <f t="shared" si="236"/>
        <v>0</v>
      </c>
      <c r="BG319" s="18">
        <v>0</v>
      </c>
      <c r="BH319" s="18">
        <f t="shared" si="237"/>
        <v>0</v>
      </c>
      <c r="BI319" s="18">
        <v>0</v>
      </c>
      <c r="BJ319" s="18">
        <f t="shared" si="238"/>
        <v>0</v>
      </c>
      <c r="BK319" s="18">
        <v>0</v>
      </c>
      <c r="BL319" s="18">
        <f t="shared" si="239"/>
        <v>0</v>
      </c>
      <c r="BM319" s="18">
        <v>0</v>
      </c>
      <c r="BN319" s="18">
        <f t="shared" si="240"/>
        <v>0</v>
      </c>
      <c r="BO319" s="18">
        <v>0</v>
      </c>
      <c r="BP319" s="18">
        <f t="shared" si="241"/>
        <v>0</v>
      </c>
      <c r="BQ319" s="18">
        <v>0</v>
      </c>
      <c r="BR319" s="18">
        <f t="shared" si="242"/>
        <v>0</v>
      </c>
      <c r="BS319" s="18">
        <v>0</v>
      </c>
      <c r="BT319" s="18">
        <f t="shared" si="243"/>
        <v>0</v>
      </c>
      <c r="BU319" s="18">
        <v>0</v>
      </c>
      <c r="BV319" s="18">
        <f t="shared" si="244"/>
        <v>0</v>
      </c>
      <c r="BW319" s="18">
        <v>0</v>
      </c>
      <c r="BX319" s="18">
        <f t="shared" si="245"/>
        <v>0</v>
      </c>
      <c r="BY319" s="18">
        <v>0</v>
      </c>
      <c r="BZ319" s="18">
        <f t="shared" si="246"/>
        <v>0</v>
      </c>
      <c r="CA319" s="18">
        <v>0</v>
      </c>
      <c r="CB319" s="18">
        <f t="shared" si="247"/>
        <v>0</v>
      </c>
      <c r="CC319" s="18">
        <v>40</v>
      </c>
      <c r="CD319" s="18">
        <f t="shared" si="248"/>
        <v>0</v>
      </c>
      <c r="CE319" s="17">
        <f t="shared" si="249"/>
        <v>106</v>
      </c>
      <c r="CF319" s="17">
        <f t="shared" si="249"/>
        <v>0</v>
      </c>
      <c r="CG319" s="17">
        <f t="shared" ref="CG319:CH367" si="250">U319+AU319+CE319</f>
        <v>1723</v>
      </c>
      <c r="CH319" s="28">
        <f t="shared" si="250"/>
        <v>0</v>
      </c>
    </row>
    <row r="320" spans="1:86" x14ac:dyDescent="0.2">
      <c r="A320" s="66"/>
      <c r="B320" s="66"/>
      <c r="C320" s="67"/>
      <c r="D320" s="67"/>
      <c r="E320" s="19" t="s">
        <v>141</v>
      </c>
      <c r="F320" s="32">
        <v>66640</v>
      </c>
      <c r="G320" s="32">
        <v>78879</v>
      </c>
      <c r="H320" s="32">
        <v>105048</v>
      </c>
      <c r="I320" s="16">
        <v>20575</v>
      </c>
      <c r="J320" s="17">
        <f t="shared" si="213"/>
        <v>1371118000</v>
      </c>
      <c r="K320" s="16">
        <v>8929</v>
      </c>
      <c r="L320" s="17">
        <f t="shared" si="211"/>
        <v>595028560</v>
      </c>
      <c r="M320" s="16">
        <v>167</v>
      </c>
      <c r="N320" s="17">
        <f t="shared" si="214"/>
        <v>11128880</v>
      </c>
      <c r="O320" s="16">
        <v>2398</v>
      </c>
      <c r="P320" s="17">
        <f t="shared" si="215"/>
        <v>159802720</v>
      </c>
      <c r="Q320" s="16">
        <v>1582</v>
      </c>
      <c r="R320" s="17">
        <f t="shared" si="216"/>
        <v>105424480</v>
      </c>
      <c r="S320" s="16">
        <v>2541</v>
      </c>
      <c r="T320" s="17">
        <f t="shared" si="217"/>
        <v>169332240</v>
      </c>
      <c r="U320" s="16">
        <f t="shared" si="218"/>
        <v>36192</v>
      </c>
      <c r="V320" s="17">
        <f t="shared" si="218"/>
        <v>2411834880</v>
      </c>
      <c r="W320" s="16">
        <v>0</v>
      </c>
      <c r="X320" s="17">
        <f t="shared" si="219"/>
        <v>0</v>
      </c>
      <c r="Y320" s="17">
        <v>0</v>
      </c>
      <c r="Z320" s="17">
        <f t="shared" si="220"/>
        <v>0</v>
      </c>
      <c r="AA320" s="17">
        <v>264</v>
      </c>
      <c r="AB320" s="17">
        <f t="shared" si="221"/>
        <v>20824056</v>
      </c>
      <c r="AC320" s="17">
        <v>0</v>
      </c>
      <c r="AD320" s="17">
        <f t="shared" si="222"/>
        <v>0</v>
      </c>
      <c r="AE320" s="17">
        <v>0</v>
      </c>
      <c r="AF320" s="17">
        <f t="shared" si="223"/>
        <v>0</v>
      </c>
      <c r="AG320" s="17">
        <v>329</v>
      </c>
      <c r="AH320" s="17">
        <f t="shared" si="224"/>
        <v>25951191</v>
      </c>
      <c r="AI320" s="17">
        <v>0</v>
      </c>
      <c r="AJ320" s="17">
        <f t="shared" si="225"/>
        <v>0</v>
      </c>
      <c r="AK320" s="17">
        <v>347</v>
      </c>
      <c r="AL320" s="17">
        <f t="shared" si="226"/>
        <v>27371013</v>
      </c>
      <c r="AM320" s="17">
        <v>0</v>
      </c>
      <c r="AN320" s="17">
        <f t="shared" si="227"/>
        <v>0</v>
      </c>
      <c r="AO320" s="17">
        <v>0</v>
      </c>
      <c r="AP320" s="17">
        <f t="shared" si="228"/>
        <v>0</v>
      </c>
      <c r="AQ320" s="17">
        <v>270</v>
      </c>
      <c r="AR320" s="17">
        <f t="shared" si="229"/>
        <v>21297330</v>
      </c>
      <c r="AS320" s="17">
        <v>0</v>
      </c>
      <c r="AT320" s="17">
        <f t="shared" si="230"/>
        <v>0</v>
      </c>
      <c r="AU320" s="17">
        <f t="shared" si="231"/>
        <v>1210</v>
      </c>
      <c r="AV320" s="17">
        <f t="shared" si="231"/>
        <v>95443590</v>
      </c>
      <c r="AW320" s="18">
        <v>975</v>
      </c>
      <c r="AX320" s="18">
        <f t="shared" si="232"/>
        <v>102421800</v>
      </c>
      <c r="AY320" s="18">
        <v>0</v>
      </c>
      <c r="AZ320" s="18">
        <f t="shared" si="233"/>
        <v>0</v>
      </c>
      <c r="BA320" s="18">
        <v>42</v>
      </c>
      <c r="BB320" s="18">
        <f t="shared" si="234"/>
        <v>4412016</v>
      </c>
      <c r="BC320" s="18">
        <v>214</v>
      </c>
      <c r="BD320" s="18">
        <f t="shared" si="235"/>
        <v>22480272</v>
      </c>
      <c r="BE320" s="18">
        <v>0</v>
      </c>
      <c r="BF320" s="18">
        <f t="shared" si="236"/>
        <v>0</v>
      </c>
      <c r="BG320" s="18">
        <v>0</v>
      </c>
      <c r="BH320" s="18">
        <f t="shared" si="237"/>
        <v>0</v>
      </c>
      <c r="BI320" s="18">
        <v>0</v>
      </c>
      <c r="BJ320" s="18">
        <f t="shared" si="238"/>
        <v>0</v>
      </c>
      <c r="BK320" s="18">
        <v>0</v>
      </c>
      <c r="BL320" s="18">
        <f t="shared" si="239"/>
        <v>0</v>
      </c>
      <c r="BM320" s="18">
        <v>0</v>
      </c>
      <c r="BN320" s="18">
        <f t="shared" si="240"/>
        <v>0</v>
      </c>
      <c r="BO320" s="18">
        <v>0</v>
      </c>
      <c r="BP320" s="18">
        <f t="shared" si="241"/>
        <v>0</v>
      </c>
      <c r="BQ320" s="18">
        <v>0</v>
      </c>
      <c r="BR320" s="18">
        <f t="shared" si="242"/>
        <v>0</v>
      </c>
      <c r="BS320" s="18">
        <v>0</v>
      </c>
      <c r="BT320" s="18">
        <f t="shared" si="243"/>
        <v>0</v>
      </c>
      <c r="BU320" s="18">
        <v>0</v>
      </c>
      <c r="BV320" s="18">
        <f t="shared" si="244"/>
        <v>0</v>
      </c>
      <c r="BW320" s="18">
        <v>0</v>
      </c>
      <c r="BX320" s="18">
        <f t="shared" si="245"/>
        <v>0</v>
      </c>
      <c r="BY320" s="18">
        <v>0</v>
      </c>
      <c r="BZ320" s="18">
        <f t="shared" si="246"/>
        <v>0</v>
      </c>
      <c r="CA320" s="18">
        <v>0</v>
      </c>
      <c r="CB320" s="18">
        <f t="shared" si="247"/>
        <v>0</v>
      </c>
      <c r="CC320" s="18">
        <v>883</v>
      </c>
      <c r="CD320" s="18">
        <f t="shared" si="248"/>
        <v>92757384</v>
      </c>
      <c r="CE320" s="17">
        <f t="shared" si="249"/>
        <v>2114</v>
      </c>
      <c r="CF320" s="17">
        <f t="shared" si="249"/>
        <v>222071472</v>
      </c>
      <c r="CG320" s="17">
        <f t="shared" si="250"/>
        <v>39516</v>
      </c>
      <c r="CH320" s="28">
        <f t="shared" si="250"/>
        <v>2729349942</v>
      </c>
    </row>
    <row r="321" spans="1:86" x14ac:dyDescent="0.2">
      <c r="A321" s="66"/>
      <c r="B321" s="66"/>
      <c r="C321" s="67" t="s">
        <v>142</v>
      </c>
      <c r="D321" s="67"/>
      <c r="E321" s="19" t="s">
        <v>141</v>
      </c>
      <c r="F321" s="32">
        <f>ROUND(F320*1.15,0)</f>
        <v>76636</v>
      </c>
      <c r="G321" s="32">
        <f>ROUND(G320*1.15,0)</f>
        <v>90711</v>
      </c>
      <c r="H321" s="32">
        <f>ROUND(H320*1.15,0)</f>
        <v>120805</v>
      </c>
      <c r="I321" s="16">
        <v>62</v>
      </c>
      <c r="J321" s="17">
        <f t="shared" si="213"/>
        <v>4751432</v>
      </c>
      <c r="K321" s="16">
        <v>40</v>
      </c>
      <c r="L321" s="17">
        <f t="shared" si="211"/>
        <v>3065440</v>
      </c>
      <c r="M321" s="16">
        <v>7</v>
      </c>
      <c r="N321" s="17">
        <f t="shared" si="214"/>
        <v>536452</v>
      </c>
      <c r="O321" s="16">
        <v>12</v>
      </c>
      <c r="P321" s="17">
        <f t="shared" si="215"/>
        <v>919632</v>
      </c>
      <c r="Q321" s="16">
        <v>16</v>
      </c>
      <c r="R321" s="17">
        <f t="shared" si="216"/>
        <v>1226176</v>
      </c>
      <c r="S321" s="16">
        <v>5</v>
      </c>
      <c r="T321" s="17">
        <f t="shared" si="217"/>
        <v>383180</v>
      </c>
      <c r="U321" s="16">
        <f t="shared" si="218"/>
        <v>142</v>
      </c>
      <c r="V321" s="17">
        <f t="shared" si="218"/>
        <v>10882312</v>
      </c>
      <c r="W321" s="16">
        <v>0</v>
      </c>
      <c r="X321" s="17">
        <f t="shared" si="219"/>
        <v>0</v>
      </c>
      <c r="Y321" s="17">
        <v>0</v>
      </c>
      <c r="Z321" s="17">
        <f t="shared" si="220"/>
        <v>0</v>
      </c>
      <c r="AA321" s="17">
        <v>3</v>
      </c>
      <c r="AB321" s="17">
        <f t="shared" si="221"/>
        <v>272133</v>
      </c>
      <c r="AC321" s="17">
        <v>0</v>
      </c>
      <c r="AD321" s="17">
        <f t="shared" si="222"/>
        <v>0</v>
      </c>
      <c r="AE321" s="17">
        <v>0</v>
      </c>
      <c r="AF321" s="17">
        <f t="shared" si="223"/>
        <v>0</v>
      </c>
      <c r="AG321" s="17">
        <v>0</v>
      </c>
      <c r="AH321" s="17">
        <f t="shared" si="224"/>
        <v>0</v>
      </c>
      <c r="AI321" s="17">
        <v>0</v>
      </c>
      <c r="AJ321" s="17">
        <f t="shared" si="225"/>
        <v>0</v>
      </c>
      <c r="AK321" s="17">
        <v>1</v>
      </c>
      <c r="AL321" s="17">
        <f t="shared" si="226"/>
        <v>90711</v>
      </c>
      <c r="AM321" s="17">
        <v>0</v>
      </c>
      <c r="AN321" s="17">
        <f t="shared" si="227"/>
        <v>0</v>
      </c>
      <c r="AO321" s="17">
        <v>0</v>
      </c>
      <c r="AP321" s="17">
        <f t="shared" si="228"/>
        <v>0</v>
      </c>
      <c r="AQ321" s="17">
        <v>0</v>
      </c>
      <c r="AR321" s="17">
        <f t="shared" si="229"/>
        <v>0</v>
      </c>
      <c r="AS321" s="17">
        <v>0</v>
      </c>
      <c r="AT321" s="17">
        <f t="shared" si="230"/>
        <v>0</v>
      </c>
      <c r="AU321" s="17">
        <f t="shared" si="231"/>
        <v>4</v>
      </c>
      <c r="AV321" s="17">
        <f t="shared" si="231"/>
        <v>362844</v>
      </c>
      <c r="AW321" s="18">
        <v>1</v>
      </c>
      <c r="AX321" s="18">
        <f t="shared" si="232"/>
        <v>120805</v>
      </c>
      <c r="AY321" s="18">
        <v>0</v>
      </c>
      <c r="AZ321" s="18">
        <f t="shared" si="233"/>
        <v>0</v>
      </c>
      <c r="BA321" s="18">
        <v>0</v>
      </c>
      <c r="BB321" s="18">
        <f t="shared" si="234"/>
        <v>0</v>
      </c>
      <c r="BC321" s="18">
        <v>4</v>
      </c>
      <c r="BD321" s="18">
        <f t="shared" si="235"/>
        <v>483220</v>
      </c>
      <c r="BE321" s="18">
        <v>0</v>
      </c>
      <c r="BF321" s="18">
        <f t="shared" si="236"/>
        <v>0</v>
      </c>
      <c r="BG321" s="18">
        <v>0</v>
      </c>
      <c r="BH321" s="18">
        <f t="shared" si="237"/>
        <v>0</v>
      </c>
      <c r="BI321" s="18">
        <v>0</v>
      </c>
      <c r="BJ321" s="18">
        <f t="shared" si="238"/>
        <v>0</v>
      </c>
      <c r="BK321" s="18">
        <v>0</v>
      </c>
      <c r="BL321" s="18">
        <f t="shared" si="239"/>
        <v>0</v>
      </c>
      <c r="BM321" s="18">
        <v>0</v>
      </c>
      <c r="BN321" s="18">
        <f t="shared" si="240"/>
        <v>0</v>
      </c>
      <c r="BO321" s="18">
        <v>0</v>
      </c>
      <c r="BP321" s="18">
        <f t="shared" si="241"/>
        <v>0</v>
      </c>
      <c r="BQ321" s="18">
        <v>0</v>
      </c>
      <c r="BR321" s="18">
        <f t="shared" si="242"/>
        <v>0</v>
      </c>
      <c r="BS321" s="18">
        <v>0</v>
      </c>
      <c r="BT321" s="18">
        <f t="shared" si="243"/>
        <v>0</v>
      </c>
      <c r="BU321" s="18">
        <v>0</v>
      </c>
      <c r="BV321" s="18">
        <f t="shared" si="244"/>
        <v>0</v>
      </c>
      <c r="BW321" s="18">
        <v>0</v>
      </c>
      <c r="BX321" s="18">
        <f t="shared" si="245"/>
        <v>0</v>
      </c>
      <c r="BY321" s="18">
        <v>0</v>
      </c>
      <c r="BZ321" s="18">
        <f t="shared" si="246"/>
        <v>0</v>
      </c>
      <c r="CA321" s="18">
        <v>0</v>
      </c>
      <c r="CB321" s="18">
        <f t="shared" si="247"/>
        <v>0</v>
      </c>
      <c r="CC321" s="18">
        <v>3</v>
      </c>
      <c r="CD321" s="18">
        <f t="shared" si="248"/>
        <v>362415</v>
      </c>
      <c r="CE321" s="17">
        <f t="shared" si="249"/>
        <v>8</v>
      </c>
      <c r="CF321" s="17">
        <f t="shared" si="249"/>
        <v>966440</v>
      </c>
      <c r="CG321" s="17">
        <f t="shared" si="250"/>
        <v>154</v>
      </c>
      <c r="CH321" s="28">
        <f t="shared" si="250"/>
        <v>12211596</v>
      </c>
    </row>
    <row r="322" spans="1:86" x14ac:dyDescent="0.2">
      <c r="A322" s="66"/>
      <c r="B322" s="66"/>
      <c r="C322" s="67" t="s">
        <v>143</v>
      </c>
      <c r="D322" s="67"/>
      <c r="E322" s="19" t="s">
        <v>140</v>
      </c>
      <c r="F322" s="32"/>
      <c r="G322" s="32"/>
      <c r="H322" s="32"/>
      <c r="I322" s="16">
        <v>3</v>
      </c>
      <c r="J322" s="17">
        <f t="shared" si="213"/>
        <v>0</v>
      </c>
      <c r="K322" s="16">
        <v>6</v>
      </c>
      <c r="L322" s="17">
        <f t="shared" si="211"/>
        <v>0</v>
      </c>
      <c r="M322" s="16">
        <v>0</v>
      </c>
      <c r="N322" s="17">
        <f t="shared" si="214"/>
        <v>0</v>
      </c>
      <c r="O322" s="16">
        <v>0</v>
      </c>
      <c r="P322" s="17">
        <f t="shared" si="215"/>
        <v>0</v>
      </c>
      <c r="Q322" s="16">
        <v>0</v>
      </c>
      <c r="R322" s="17">
        <f t="shared" si="216"/>
        <v>0</v>
      </c>
      <c r="S322" s="16">
        <v>0</v>
      </c>
      <c r="T322" s="17">
        <f t="shared" si="217"/>
        <v>0</v>
      </c>
      <c r="U322" s="16">
        <f t="shared" si="218"/>
        <v>9</v>
      </c>
      <c r="V322" s="17">
        <f t="shared" si="218"/>
        <v>0</v>
      </c>
      <c r="W322" s="16">
        <v>0</v>
      </c>
      <c r="X322" s="17">
        <f t="shared" si="219"/>
        <v>0</v>
      </c>
      <c r="Y322" s="17">
        <v>0</v>
      </c>
      <c r="Z322" s="17">
        <f t="shared" si="220"/>
        <v>0</v>
      </c>
      <c r="AA322" s="17">
        <v>0</v>
      </c>
      <c r="AB322" s="17">
        <f t="shared" si="221"/>
        <v>0</v>
      </c>
      <c r="AC322" s="17">
        <v>0</v>
      </c>
      <c r="AD322" s="17">
        <f t="shared" si="222"/>
        <v>0</v>
      </c>
      <c r="AE322" s="17">
        <v>0</v>
      </c>
      <c r="AF322" s="17">
        <f t="shared" si="223"/>
        <v>0</v>
      </c>
      <c r="AG322" s="17">
        <v>2</v>
      </c>
      <c r="AH322" s="17">
        <f t="shared" si="224"/>
        <v>0</v>
      </c>
      <c r="AI322" s="17">
        <v>0</v>
      </c>
      <c r="AJ322" s="17">
        <f t="shared" si="225"/>
        <v>0</v>
      </c>
      <c r="AK322" s="17">
        <v>0</v>
      </c>
      <c r="AL322" s="17">
        <f t="shared" si="226"/>
        <v>0</v>
      </c>
      <c r="AM322" s="17">
        <v>0</v>
      </c>
      <c r="AN322" s="17">
        <f t="shared" si="227"/>
        <v>0</v>
      </c>
      <c r="AO322" s="17">
        <v>0</v>
      </c>
      <c r="AP322" s="17">
        <f t="shared" si="228"/>
        <v>0</v>
      </c>
      <c r="AQ322" s="17">
        <v>6</v>
      </c>
      <c r="AR322" s="17">
        <f t="shared" si="229"/>
        <v>0</v>
      </c>
      <c r="AS322" s="17">
        <v>0</v>
      </c>
      <c r="AT322" s="17">
        <f t="shared" si="230"/>
        <v>0</v>
      </c>
      <c r="AU322" s="17">
        <f t="shared" si="231"/>
        <v>8</v>
      </c>
      <c r="AV322" s="17">
        <f t="shared" si="231"/>
        <v>0</v>
      </c>
      <c r="AW322" s="18">
        <v>2</v>
      </c>
      <c r="AX322" s="18">
        <f t="shared" si="232"/>
        <v>0</v>
      </c>
      <c r="AY322" s="18">
        <v>0</v>
      </c>
      <c r="AZ322" s="18">
        <f t="shared" si="233"/>
        <v>0</v>
      </c>
      <c r="BA322" s="18">
        <v>4</v>
      </c>
      <c r="BB322" s="18">
        <f t="shared" si="234"/>
        <v>0</v>
      </c>
      <c r="BC322" s="18">
        <v>0</v>
      </c>
      <c r="BD322" s="18">
        <f t="shared" si="235"/>
        <v>0</v>
      </c>
      <c r="BE322" s="18">
        <v>0</v>
      </c>
      <c r="BF322" s="18">
        <f t="shared" si="236"/>
        <v>0</v>
      </c>
      <c r="BG322" s="18">
        <v>0</v>
      </c>
      <c r="BH322" s="18">
        <f t="shared" si="237"/>
        <v>0</v>
      </c>
      <c r="BI322" s="18">
        <v>0</v>
      </c>
      <c r="BJ322" s="18">
        <f t="shared" si="238"/>
        <v>0</v>
      </c>
      <c r="BK322" s="18">
        <v>0</v>
      </c>
      <c r="BL322" s="18">
        <f t="shared" si="239"/>
        <v>0</v>
      </c>
      <c r="BM322" s="18">
        <v>0</v>
      </c>
      <c r="BN322" s="18">
        <f t="shared" si="240"/>
        <v>0</v>
      </c>
      <c r="BO322" s="18">
        <v>0</v>
      </c>
      <c r="BP322" s="18">
        <f t="shared" si="241"/>
        <v>0</v>
      </c>
      <c r="BQ322" s="18">
        <v>0</v>
      </c>
      <c r="BR322" s="18">
        <f t="shared" si="242"/>
        <v>0</v>
      </c>
      <c r="BS322" s="18">
        <v>0</v>
      </c>
      <c r="BT322" s="18">
        <f t="shared" si="243"/>
        <v>0</v>
      </c>
      <c r="BU322" s="18">
        <v>0</v>
      </c>
      <c r="BV322" s="18">
        <f t="shared" si="244"/>
        <v>0</v>
      </c>
      <c r="BW322" s="18">
        <v>0</v>
      </c>
      <c r="BX322" s="18">
        <f t="shared" si="245"/>
        <v>0</v>
      </c>
      <c r="BY322" s="18">
        <v>0</v>
      </c>
      <c r="BZ322" s="18">
        <f t="shared" si="246"/>
        <v>0</v>
      </c>
      <c r="CA322" s="18">
        <v>0</v>
      </c>
      <c r="CB322" s="18">
        <f t="shared" si="247"/>
        <v>0</v>
      </c>
      <c r="CC322" s="18">
        <v>0</v>
      </c>
      <c r="CD322" s="18">
        <f t="shared" si="248"/>
        <v>0</v>
      </c>
      <c r="CE322" s="17">
        <f t="shared" si="249"/>
        <v>6</v>
      </c>
      <c r="CF322" s="17">
        <f t="shared" si="249"/>
        <v>0</v>
      </c>
      <c r="CG322" s="17">
        <f t="shared" si="250"/>
        <v>23</v>
      </c>
      <c r="CH322" s="28">
        <f t="shared" si="250"/>
        <v>0</v>
      </c>
    </row>
    <row r="323" spans="1:86" x14ac:dyDescent="0.2">
      <c r="A323" s="66"/>
      <c r="B323" s="66"/>
      <c r="C323" s="67"/>
      <c r="D323" s="67"/>
      <c r="E323" s="19" t="s">
        <v>141</v>
      </c>
      <c r="F323" s="32">
        <f>ROUND(F320*1.35,0)</f>
        <v>89964</v>
      </c>
      <c r="G323" s="32">
        <f>ROUND(G320*1.35,0)</f>
        <v>106487</v>
      </c>
      <c r="H323" s="32">
        <f>ROUND(H320*1.35,0)</f>
        <v>141815</v>
      </c>
      <c r="I323" s="16">
        <v>67</v>
      </c>
      <c r="J323" s="17">
        <f t="shared" si="213"/>
        <v>6027588</v>
      </c>
      <c r="K323" s="16">
        <v>120</v>
      </c>
      <c r="L323" s="17">
        <f t="shared" si="211"/>
        <v>10795680</v>
      </c>
      <c r="M323" s="16">
        <v>0</v>
      </c>
      <c r="N323" s="17">
        <f t="shared" si="214"/>
        <v>0</v>
      </c>
      <c r="O323" s="16">
        <v>0</v>
      </c>
      <c r="P323" s="17">
        <f t="shared" si="215"/>
        <v>0</v>
      </c>
      <c r="Q323" s="16">
        <v>0</v>
      </c>
      <c r="R323" s="17">
        <f t="shared" si="216"/>
        <v>0</v>
      </c>
      <c r="S323" s="16">
        <v>0</v>
      </c>
      <c r="T323" s="17">
        <f t="shared" si="217"/>
        <v>0</v>
      </c>
      <c r="U323" s="16">
        <f t="shared" si="218"/>
        <v>187</v>
      </c>
      <c r="V323" s="17">
        <f t="shared" si="218"/>
        <v>16823268</v>
      </c>
      <c r="W323" s="16">
        <v>0</v>
      </c>
      <c r="X323" s="17">
        <f t="shared" si="219"/>
        <v>0</v>
      </c>
      <c r="Y323" s="17">
        <v>0</v>
      </c>
      <c r="Z323" s="17">
        <f t="shared" si="220"/>
        <v>0</v>
      </c>
      <c r="AA323" s="17">
        <v>0</v>
      </c>
      <c r="AB323" s="17">
        <f t="shared" si="221"/>
        <v>0</v>
      </c>
      <c r="AC323" s="17">
        <v>0</v>
      </c>
      <c r="AD323" s="17">
        <f t="shared" si="222"/>
        <v>0</v>
      </c>
      <c r="AE323" s="17">
        <v>0</v>
      </c>
      <c r="AF323" s="17">
        <f t="shared" si="223"/>
        <v>0</v>
      </c>
      <c r="AG323" s="17">
        <v>42</v>
      </c>
      <c r="AH323" s="17">
        <f t="shared" si="224"/>
        <v>4472454</v>
      </c>
      <c r="AI323" s="17">
        <v>0</v>
      </c>
      <c r="AJ323" s="17">
        <f t="shared" si="225"/>
        <v>0</v>
      </c>
      <c r="AK323" s="17">
        <v>0</v>
      </c>
      <c r="AL323" s="17">
        <f t="shared" si="226"/>
        <v>0</v>
      </c>
      <c r="AM323" s="17">
        <v>0</v>
      </c>
      <c r="AN323" s="17">
        <f t="shared" si="227"/>
        <v>0</v>
      </c>
      <c r="AO323" s="17">
        <v>0</v>
      </c>
      <c r="AP323" s="17">
        <f t="shared" si="228"/>
        <v>0</v>
      </c>
      <c r="AQ323" s="17">
        <v>130</v>
      </c>
      <c r="AR323" s="17">
        <f t="shared" si="229"/>
        <v>13843310</v>
      </c>
      <c r="AS323" s="17">
        <v>0</v>
      </c>
      <c r="AT323" s="17">
        <f t="shared" si="230"/>
        <v>0</v>
      </c>
      <c r="AU323" s="17">
        <f t="shared" si="231"/>
        <v>172</v>
      </c>
      <c r="AV323" s="17">
        <f t="shared" si="231"/>
        <v>18315764</v>
      </c>
      <c r="AW323" s="18">
        <v>23</v>
      </c>
      <c r="AX323" s="18">
        <f t="shared" si="232"/>
        <v>3261745</v>
      </c>
      <c r="AY323" s="18">
        <v>0</v>
      </c>
      <c r="AZ323" s="18">
        <f t="shared" si="233"/>
        <v>0</v>
      </c>
      <c r="BA323" s="18">
        <v>83</v>
      </c>
      <c r="BB323" s="18">
        <f t="shared" si="234"/>
        <v>11770645</v>
      </c>
      <c r="BC323" s="18">
        <v>0</v>
      </c>
      <c r="BD323" s="18">
        <f t="shared" si="235"/>
        <v>0</v>
      </c>
      <c r="BE323" s="18">
        <v>0</v>
      </c>
      <c r="BF323" s="18">
        <f t="shared" si="236"/>
        <v>0</v>
      </c>
      <c r="BG323" s="18">
        <v>0</v>
      </c>
      <c r="BH323" s="18">
        <f t="shared" si="237"/>
        <v>0</v>
      </c>
      <c r="BI323" s="18">
        <v>0</v>
      </c>
      <c r="BJ323" s="18">
        <f t="shared" si="238"/>
        <v>0</v>
      </c>
      <c r="BK323" s="18">
        <v>0</v>
      </c>
      <c r="BL323" s="18">
        <f t="shared" si="239"/>
        <v>0</v>
      </c>
      <c r="BM323" s="18">
        <v>0</v>
      </c>
      <c r="BN323" s="18">
        <f t="shared" si="240"/>
        <v>0</v>
      </c>
      <c r="BO323" s="18">
        <v>0</v>
      </c>
      <c r="BP323" s="18">
        <f t="shared" si="241"/>
        <v>0</v>
      </c>
      <c r="BQ323" s="18">
        <v>0</v>
      </c>
      <c r="BR323" s="18">
        <f t="shared" si="242"/>
        <v>0</v>
      </c>
      <c r="BS323" s="18">
        <v>0</v>
      </c>
      <c r="BT323" s="18">
        <f t="shared" si="243"/>
        <v>0</v>
      </c>
      <c r="BU323" s="18">
        <v>0</v>
      </c>
      <c r="BV323" s="18">
        <f t="shared" si="244"/>
        <v>0</v>
      </c>
      <c r="BW323" s="18">
        <v>0</v>
      </c>
      <c r="BX323" s="18">
        <f t="shared" si="245"/>
        <v>0</v>
      </c>
      <c r="BY323" s="18">
        <v>0</v>
      </c>
      <c r="BZ323" s="18">
        <f t="shared" si="246"/>
        <v>0</v>
      </c>
      <c r="CA323" s="18">
        <v>0</v>
      </c>
      <c r="CB323" s="18">
        <f t="shared" si="247"/>
        <v>0</v>
      </c>
      <c r="CC323" s="18">
        <v>0</v>
      </c>
      <c r="CD323" s="18">
        <f t="shared" si="248"/>
        <v>0</v>
      </c>
      <c r="CE323" s="17">
        <f t="shared" si="249"/>
        <v>106</v>
      </c>
      <c r="CF323" s="17">
        <f t="shared" si="249"/>
        <v>15032390</v>
      </c>
      <c r="CG323" s="17">
        <f t="shared" si="250"/>
        <v>465</v>
      </c>
      <c r="CH323" s="28">
        <f t="shared" si="250"/>
        <v>50171422</v>
      </c>
    </row>
    <row r="324" spans="1:86" x14ac:dyDescent="0.2">
      <c r="A324" s="66"/>
      <c r="B324" s="66"/>
      <c r="C324" s="67" t="s">
        <v>142</v>
      </c>
      <c r="D324" s="67"/>
      <c r="E324" s="19" t="s">
        <v>141</v>
      </c>
      <c r="F324" s="32">
        <f>ROUND(F323*1.15,0)</f>
        <v>103459</v>
      </c>
      <c r="G324" s="32">
        <f>ROUND(G323*1.15,0)</f>
        <v>122460</v>
      </c>
      <c r="H324" s="32">
        <f>ROUND(H323*1.15,0)</f>
        <v>163087</v>
      </c>
      <c r="I324" s="16">
        <v>0</v>
      </c>
      <c r="J324" s="17">
        <f t="shared" si="213"/>
        <v>0</v>
      </c>
      <c r="K324" s="16">
        <v>0</v>
      </c>
      <c r="L324" s="17">
        <f t="shared" si="211"/>
        <v>0</v>
      </c>
      <c r="M324" s="16">
        <v>0</v>
      </c>
      <c r="N324" s="17">
        <f t="shared" si="214"/>
        <v>0</v>
      </c>
      <c r="O324" s="16">
        <v>0</v>
      </c>
      <c r="P324" s="17">
        <f t="shared" si="215"/>
        <v>0</v>
      </c>
      <c r="Q324" s="16">
        <v>0</v>
      </c>
      <c r="R324" s="17">
        <f t="shared" si="216"/>
        <v>0</v>
      </c>
      <c r="S324" s="16">
        <v>0</v>
      </c>
      <c r="T324" s="17">
        <f t="shared" si="217"/>
        <v>0</v>
      </c>
      <c r="U324" s="16">
        <f t="shared" si="218"/>
        <v>0</v>
      </c>
      <c r="V324" s="17">
        <f t="shared" si="218"/>
        <v>0</v>
      </c>
      <c r="W324" s="16">
        <v>0</v>
      </c>
      <c r="X324" s="17">
        <f t="shared" si="219"/>
        <v>0</v>
      </c>
      <c r="Y324" s="17">
        <v>0</v>
      </c>
      <c r="Z324" s="17">
        <f t="shared" si="220"/>
        <v>0</v>
      </c>
      <c r="AA324" s="17">
        <v>0</v>
      </c>
      <c r="AB324" s="17">
        <f t="shared" si="221"/>
        <v>0</v>
      </c>
      <c r="AC324" s="17">
        <v>0</v>
      </c>
      <c r="AD324" s="17">
        <f t="shared" si="222"/>
        <v>0</v>
      </c>
      <c r="AE324" s="17">
        <v>0</v>
      </c>
      <c r="AF324" s="17">
        <f t="shared" si="223"/>
        <v>0</v>
      </c>
      <c r="AG324" s="17">
        <v>0</v>
      </c>
      <c r="AH324" s="17">
        <f t="shared" si="224"/>
        <v>0</v>
      </c>
      <c r="AI324" s="17">
        <v>0</v>
      </c>
      <c r="AJ324" s="17">
        <f t="shared" si="225"/>
        <v>0</v>
      </c>
      <c r="AK324" s="17">
        <v>0</v>
      </c>
      <c r="AL324" s="17">
        <f t="shared" si="226"/>
        <v>0</v>
      </c>
      <c r="AM324" s="17">
        <v>0</v>
      </c>
      <c r="AN324" s="17">
        <f t="shared" si="227"/>
        <v>0</v>
      </c>
      <c r="AO324" s="17">
        <v>0</v>
      </c>
      <c r="AP324" s="17">
        <f t="shared" si="228"/>
        <v>0</v>
      </c>
      <c r="AQ324" s="17">
        <v>0</v>
      </c>
      <c r="AR324" s="17">
        <f t="shared" si="229"/>
        <v>0</v>
      </c>
      <c r="AS324" s="17">
        <v>0</v>
      </c>
      <c r="AT324" s="17">
        <f t="shared" si="230"/>
        <v>0</v>
      </c>
      <c r="AU324" s="17">
        <f t="shared" si="231"/>
        <v>0</v>
      </c>
      <c r="AV324" s="17">
        <f t="shared" si="231"/>
        <v>0</v>
      </c>
      <c r="AW324" s="18">
        <v>0</v>
      </c>
      <c r="AX324" s="18">
        <f t="shared" si="232"/>
        <v>0</v>
      </c>
      <c r="AY324" s="18">
        <v>0</v>
      </c>
      <c r="AZ324" s="18">
        <f t="shared" si="233"/>
        <v>0</v>
      </c>
      <c r="BA324" s="18">
        <v>1</v>
      </c>
      <c r="BB324" s="18">
        <f t="shared" si="234"/>
        <v>163087</v>
      </c>
      <c r="BC324" s="18">
        <v>0</v>
      </c>
      <c r="BD324" s="18">
        <f t="shared" si="235"/>
        <v>0</v>
      </c>
      <c r="BE324" s="18">
        <v>0</v>
      </c>
      <c r="BF324" s="18">
        <f t="shared" si="236"/>
        <v>0</v>
      </c>
      <c r="BG324" s="18">
        <v>0</v>
      </c>
      <c r="BH324" s="18">
        <f t="shared" si="237"/>
        <v>0</v>
      </c>
      <c r="BI324" s="18">
        <v>0</v>
      </c>
      <c r="BJ324" s="18">
        <f t="shared" si="238"/>
        <v>0</v>
      </c>
      <c r="BK324" s="18">
        <v>0</v>
      </c>
      <c r="BL324" s="18">
        <f t="shared" si="239"/>
        <v>0</v>
      </c>
      <c r="BM324" s="18">
        <v>0</v>
      </c>
      <c r="BN324" s="18">
        <f t="shared" si="240"/>
        <v>0</v>
      </c>
      <c r="BO324" s="18">
        <v>0</v>
      </c>
      <c r="BP324" s="18">
        <f t="shared" si="241"/>
        <v>0</v>
      </c>
      <c r="BQ324" s="18">
        <v>0</v>
      </c>
      <c r="BR324" s="18">
        <f t="shared" si="242"/>
        <v>0</v>
      </c>
      <c r="BS324" s="18">
        <v>0</v>
      </c>
      <c r="BT324" s="18">
        <f t="shared" si="243"/>
        <v>0</v>
      </c>
      <c r="BU324" s="18">
        <v>0</v>
      </c>
      <c r="BV324" s="18">
        <f t="shared" si="244"/>
        <v>0</v>
      </c>
      <c r="BW324" s="18">
        <v>0</v>
      </c>
      <c r="BX324" s="18">
        <f t="shared" si="245"/>
        <v>0</v>
      </c>
      <c r="BY324" s="18">
        <v>0</v>
      </c>
      <c r="BZ324" s="18">
        <f t="shared" si="246"/>
        <v>0</v>
      </c>
      <c r="CA324" s="18">
        <v>0</v>
      </c>
      <c r="CB324" s="18">
        <f t="shared" si="247"/>
        <v>0</v>
      </c>
      <c r="CC324" s="18">
        <v>0</v>
      </c>
      <c r="CD324" s="18">
        <f t="shared" si="248"/>
        <v>0</v>
      </c>
      <c r="CE324" s="17">
        <f t="shared" si="249"/>
        <v>1</v>
      </c>
      <c r="CF324" s="17">
        <f t="shared" si="249"/>
        <v>163087</v>
      </c>
      <c r="CG324" s="17">
        <f t="shared" si="250"/>
        <v>1</v>
      </c>
      <c r="CH324" s="28">
        <f t="shared" si="250"/>
        <v>163087</v>
      </c>
    </row>
    <row r="325" spans="1:86" x14ac:dyDescent="0.2">
      <c r="A325" s="66"/>
      <c r="B325" s="66"/>
      <c r="C325" s="67" t="s">
        <v>144</v>
      </c>
      <c r="D325" s="67"/>
      <c r="E325" s="19" t="s">
        <v>140</v>
      </c>
      <c r="F325" s="32"/>
      <c r="G325" s="32"/>
      <c r="H325" s="32"/>
      <c r="I325" s="16">
        <v>65</v>
      </c>
      <c r="J325" s="17">
        <f t="shared" si="213"/>
        <v>0</v>
      </c>
      <c r="K325" s="16">
        <v>0</v>
      </c>
      <c r="L325" s="17">
        <f t="shared" si="211"/>
        <v>0</v>
      </c>
      <c r="M325" s="16">
        <v>0</v>
      </c>
      <c r="N325" s="17">
        <f t="shared" si="214"/>
        <v>0</v>
      </c>
      <c r="O325" s="16">
        <v>0</v>
      </c>
      <c r="P325" s="17">
        <f t="shared" si="215"/>
        <v>0</v>
      </c>
      <c r="Q325" s="16">
        <v>1</v>
      </c>
      <c r="R325" s="17">
        <f t="shared" si="216"/>
        <v>0</v>
      </c>
      <c r="S325" s="16">
        <v>0</v>
      </c>
      <c r="T325" s="17">
        <f t="shared" si="217"/>
        <v>0</v>
      </c>
      <c r="U325" s="16">
        <f t="shared" si="218"/>
        <v>66</v>
      </c>
      <c r="V325" s="17">
        <f t="shared" si="218"/>
        <v>0</v>
      </c>
      <c r="W325" s="16">
        <v>0</v>
      </c>
      <c r="X325" s="17">
        <f t="shared" si="219"/>
        <v>0</v>
      </c>
      <c r="Y325" s="17">
        <v>0</v>
      </c>
      <c r="Z325" s="17">
        <f t="shared" si="220"/>
        <v>0</v>
      </c>
      <c r="AA325" s="17">
        <v>0</v>
      </c>
      <c r="AB325" s="17">
        <f t="shared" si="221"/>
        <v>0</v>
      </c>
      <c r="AC325" s="17">
        <v>0</v>
      </c>
      <c r="AD325" s="17">
        <f t="shared" si="222"/>
        <v>0</v>
      </c>
      <c r="AE325" s="17">
        <v>0</v>
      </c>
      <c r="AF325" s="17">
        <f t="shared" si="223"/>
        <v>0</v>
      </c>
      <c r="AG325" s="17">
        <v>2</v>
      </c>
      <c r="AH325" s="17">
        <f t="shared" si="224"/>
        <v>0</v>
      </c>
      <c r="AI325" s="17">
        <v>0</v>
      </c>
      <c r="AJ325" s="17">
        <f t="shared" si="225"/>
        <v>0</v>
      </c>
      <c r="AK325" s="17">
        <v>0</v>
      </c>
      <c r="AL325" s="17">
        <f t="shared" si="226"/>
        <v>0</v>
      </c>
      <c r="AM325" s="17">
        <v>0</v>
      </c>
      <c r="AN325" s="17">
        <f t="shared" si="227"/>
        <v>0</v>
      </c>
      <c r="AO325" s="17">
        <v>0</v>
      </c>
      <c r="AP325" s="17">
        <f t="shared" si="228"/>
        <v>0</v>
      </c>
      <c r="AQ325" s="17">
        <v>0</v>
      </c>
      <c r="AR325" s="17">
        <f t="shared" si="229"/>
        <v>0</v>
      </c>
      <c r="AS325" s="17">
        <v>0</v>
      </c>
      <c r="AT325" s="17">
        <f t="shared" si="230"/>
        <v>0</v>
      </c>
      <c r="AU325" s="17">
        <f t="shared" si="231"/>
        <v>2</v>
      </c>
      <c r="AV325" s="17">
        <f t="shared" si="231"/>
        <v>0</v>
      </c>
      <c r="AW325" s="18">
        <v>0</v>
      </c>
      <c r="AX325" s="18">
        <f t="shared" si="232"/>
        <v>0</v>
      </c>
      <c r="AY325" s="18">
        <v>0</v>
      </c>
      <c r="AZ325" s="18">
        <f t="shared" si="233"/>
        <v>0</v>
      </c>
      <c r="BA325" s="18">
        <v>0</v>
      </c>
      <c r="BB325" s="18">
        <f t="shared" si="234"/>
        <v>0</v>
      </c>
      <c r="BC325" s="18">
        <v>0</v>
      </c>
      <c r="BD325" s="18">
        <f t="shared" si="235"/>
        <v>0</v>
      </c>
      <c r="BE325" s="18">
        <v>0</v>
      </c>
      <c r="BF325" s="18">
        <f t="shared" si="236"/>
        <v>0</v>
      </c>
      <c r="BG325" s="18">
        <v>0</v>
      </c>
      <c r="BH325" s="18">
        <f t="shared" si="237"/>
        <v>0</v>
      </c>
      <c r="BI325" s="18">
        <v>0</v>
      </c>
      <c r="BJ325" s="18">
        <f t="shared" si="238"/>
        <v>0</v>
      </c>
      <c r="BK325" s="18">
        <v>0</v>
      </c>
      <c r="BL325" s="18">
        <f t="shared" si="239"/>
        <v>0</v>
      </c>
      <c r="BM325" s="18">
        <v>0</v>
      </c>
      <c r="BN325" s="18">
        <f t="shared" si="240"/>
        <v>0</v>
      </c>
      <c r="BO325" s="18">
        <v>0</v>
      </c>
      <c r="BP325" s="18">
        <f t="shared" si="241"/>
        <v>0</v>
      </c>
      <c r="BQ325" s="18">
        <v>0</v>
      </c>
      <c r="BR325" s="18">
        <f t="shared" si="242"/>
        <v>0</v>
      </c>
      <c r="BS325" s="18">
        <v>0</v>
      </c>
      <c r="BT325" s="18">
        <f t="shared" si="243"/>
        <v>0</v>
      </c>
      <c r="BU325" s="18">
        <v>0</v>
      </c>
      <c r="BV325" s="18">
        <f t="shared" si="244"/>
        <v>0</v>
      </c>
      <c r="BW325" s="18">
        <v>0</v>
      </c>
      <c r="BX325" s="18">
        <f t="shared" si="245"/>
        <v>0</v>
      </c>
      <c r="BY325" s="18">
        <v>0</v>
      </c>
      <c r="BZ325" s="18">
        <f t="shared" si="246"/>
        <v>0</v>
      </c>
      <c r="CA325" s="18">
        <v>0</v>
      </c>
      <c r="CB325" s="18">
        <f t="shared" si="247"/>
        <v>0</v>
      </c>
      <c r="CC325" s="18">
        <v>0</v>
      </c>
      <c r="CD325" s="18">
        <f t="shared" si="248"/>
        <v>0</v>
      </c>
      <c r="CE325" s="17">
        <f t="shared" si="249"/>
        <v>0</v>
      </c>
      <c r="CF325" s="17">
        <f t="shared" si="249"/>
        <v>0</v>
      </c>
      <c r="CG325" s="17">
        <f t="shared" si="250"/>
        <v>68</v>
      </c>
      <c r="CH325" s="28">
        <f t="shared" si="250"/>
        <v>0</v>
      </c>
    </row>
    <row r="326" spans="1:86" x14ac:dyDescent="0.2">
      <c r="A326" s="66"/>
      <c r="B326" s="66"/>
      <c r="C326" s="67"/>
      <c r="D326" s="67"/>
      <c r="E326" s="19" t="s">
        <v>141</v>
      </c>
      <c r="F326" s="32">
        <f>ROUND(F320*1.4,0)</f>
        <v>93296</v>
      </c>
      <c r="G326" s="32">
        <f>ROUND(G320*1.4,0)</f>
        <v>110431</v>
      </c>
      <c r="H326" s="32">
        <f>ROUND(H320*1.4,0)</f>
        <v>147067</v>
      </c>
      <c r="I326" s="16">
        <v>1567</v>
      </c>
      <c r="J326" s="17">
        <f t="shared" si="213"/>
        <v>146194832</v>
      </c>
      <c r="K326" s="16">
        <v>0</v>
      </c>
      <c r="L326" s="17">
        <f t="shared" si="211"/>
        <v>0</v>
      </c>
      <c r="M326" s="16">
        <v>0</v>
      </c>
      <c r="N326" s="17">
        <f t="shared" si="214"/>
        <v>0</v>
      </c>
      <c r="O326" s="16">
        <v>0</v>
      </c>
      <c r="P326" s="17">
        <f t="shared" si="215"/>
        <v>0</v>
      </c>
      <c r="Q326" s="16">
        <v>15</v>
      </c>
      <c r="R326" s="17">
        <f t="shared" si="216"/>
        <v>1399440</v>
      </c>
      <c r="S326" s="16">
        <v>0</v>
      </c>
      <c r="T326" s="17">
        <f t="shared" si="217"/>
        <v>0</v>
      </c>
      <c r="U326" s="16">
        <f t="shared" si="218"/>
        <v>1582</v>
      </c>
      <c r="V326" s="17">
        <f t="shared" si="218"/>
        <v>147594272</v>
      </c>
      <c r="W326" s="16">
        <v>0</v>
      </c>
      <c r="X326" s="17">
        <f t="shared" si="219"/>
        <v>0</v>
      </c>
      <c r="Y326" s="17">
        <v>0</v>
      </c>
      <c r="Z326" s="17">
        <f t="shared" si="220"/>
        <v>0</v>
      </c>
      <c r="AA326" s="17">
        <v>0</v>
      </c>
      <c r="AB326" s="17">
        <f t="shared" si="221"/>
        <v>0</v>
      </c>
      <c r="AC326" s="17">
        <v>0</v>
      </c>
      <c r="AD326" s="17">
        <f t="shared" si="222"/>
        <v>0</v>
      </c>
      <c r="AE326" s="17">
        <v>0</v>
      </c>
      <c r="AF326" s="17">
        <f t="shared" si="223"/>
        <v>0</v>
      </c>
      <c r="AG326" s="17">
        <v>36</v>
      </c>
      <c r="AH326" s="17">
        <f t="shared" si="224"/>
        <v>3975516</v>
      </c>
      <c r="AI326" s="17">
        <v>0</v>
      </c>
      <c r="AJ326" s="17">
        <f t="shared" si="225"/>
        <v>0</v>
      </c>
      <c r="AK326" s="17">
        <v>0</v>
      </c>
      <c r="AL326" s="17">
        <f t="shared" si="226"/>
        <v>0</v>
      </c>
      <c r="AM326" s="17">
        <v>0</v>
      </c>
      <c r="AN326" s="17">
        <f t="shared" si="227"/>
        <v>0</v>
      </c>
      <c r="AO326" s="17">
        <v>0</v>
      </c>
      <c r="AP326" s="17">
        <f t="shared" si="228"/>
        <v>0</v>
      </c>
      <c r="AQ326" s="17">
        <v>0</v>
      </c>
      <c r="AR326" s="17">
        <f t="shared" si="229"/>
        <v>0</v>
      </c>
      <c r="AS326" s="17">
        <v>0</v>
      </c>
      <c r="AT326" s="17">
        <f t="shared" si="230"/>
        <v>0</v>
      </c>
      <c r="AU326" s="17">
        <f t="shared" si="231"/>
        <v>36</v>
      </c>
      <c r="AV326" s="17">
        <f t="shared" si="231"/>
        <v>3975516</v>
      </c>
      <c r="AW326" s="18">
        <v>0</v>
      </c>
      <c r="AX326" s="18">
        <f t="shared" si="232"/>
        <v>0</v>
      </c>
      <c r="AY326" s="18">
        <v>0</v>
      </c>
      <c r="AZ326" s="18">
        <f t="shared" si="233"/>
        <v>0</v>
      </c>
      <c r="BA326" s="18">
        <v>0</v>
      </c>
      <c r="BB326" s="18">
        <f t="shared" si="234"/>
        <v>0</v>
      </c>
      <c r="BC326" s="18">
        <v>0</v>
      </c>
      <c r="BD326" s="18">
        <f t="shared" si="235"/>
        <v>0</v>
      </c>
      <c r="BE326" s="18">
        <v>0</v>
      </c>
      <c r="BF326" s="18">
        <f t="shared" si="236"/>
        <v>0</v>
      </c>
      <c r="BG326" s="18">
        <v>0</v>
      </c>
      <c r="BH326" s="18">
        <f t="shared" si="237"/>
        <v>0</v>
      </c>
      <c r="BI326" s="18">
        <v>0</v>
      </c>
      <c r="BJ326" s="18">
        <f t="shared" si="238"/>
        <v>0</v>
      </c>
      <c r="BK326" s="18">
        <v>0</v>
      </c>
      <c r="BL326" s="18">
        <f t="shared" si="239"/>
        <v>0</v>
      </c>
      <c r="BM326" s="18">
        <v>0</v>
      </c>
      <c r="BN326" s="18">
        <f t="shared" si="240"/>
        <v>0</v>
      </c>
      <c r="BO326" s="18">
        <v>0</v>
      </c>
      <c r="BP326" s="18">
        <f t="shared" si="241"/>
        <v>0</v>
      </c>
      <c r="BQ326" s="18">
        <v>0</v>
      </c>
      <c r="BR326" s="18">
        <f t="shared" si="242"/>
        <v>0</v>
      </c>
      <c r="BS326" s="18">
        <v>0</v>
      </c>
      <c r="BT326" s="18">
        <f t="shared" si="243"/>
        <v>0</v>
      </c>
      <c r="BU326" s="18">
        <v>0</v>
      </c>
      <c r="BV326" s="18">
        <f t="shared" si="244"/>
        <v>0</v>
      </c>
      <c r="BW326" s="18">
        <v>0</v>
      </c>
      <c r="BX326" s="18">
        <f t="shared" si="245"/>
        <v>0</v>
      </c>
      <c r="BY326" s="18">
        <v>0</v>
      </c>
      <c r="BZ326" s="18">
        <f t="shared" si="246"/>
        <v>0</v>
      </c>
      <c r="CA326" s="18">
        <v>0</v>
      </c>
      <c r="CB326" s="18">
        <f t="shared" si="247"/>
        <v>0</v>
      </c>
      <c r="CC326" s="18">
        <v>0</v>
      </c>
      <c r="CD326" s="18">
        <f t="shared" si="248"/>
        <v>0</v>
      </c>
      <c r="CE326" s="17">
        <f t="shared" si="249"/>
        <v>0</v>
      </c>
      <c r="CF326" s="17">
        <f t="shared" si="249"/>
        <v>0</v>
      </c>
      <c r="CG326" s="17">
        <f t="shared" si="250"/>
        <v>1618</v>
      </c>
      <c r="CH326" s="28">
        <f t="shared" si="250"/>
        <v>151569788</v>
      </c>
    </row>
    <row r="327" spans="1:86" x14ac:dyDescent="0.2">
      <c r="A327" s="66"/>
      <c r="B327" s="66"/>
      <c r="C327" s="67" t="s">
        <v>142</v>
      </c>
      <c r="D327" s="67"/>
      <c r="E327" s="19" t="s">
        <v>141</v>
      </c>
      <c r="F327" s="32">
        <f>ROUND(F326*1.15,0)</f>
        <v>107290</v>
      </c>
      <c r="G327" s="32">
        <f>ROUND(G326*1.15,0)</f>
        <v>126996</v>
      </c>
      <c r="H327" s="32">
        <f>ROUND(H326*1.15,0)</f>
        <v>169127</v>
      </c>
      <c r="I327" s="16">
        <v>10</v>
      </c>
      <c r="J327" s="17">
        <f t="shared" si="213"/>
        <v>1072900</v>
      </c>
      <c r="K327" s="16">
        <v>0</v>
      </c>
      <c r="L327" s="17">
        <f t="shared" si="211"/>
        <v>0</v>
      </c>
      <c r="M327" s="16">
        <v>0</v>
      </c>
      <c r="N327" s="17">
        <f t="shared" si="214"/>
        <v>0</v>
      </c>
      <c r="O327" s="16">
        <v>0</v>
      </c>
      <c r="P327" s="17">
        <f t="shared" si="215"/>
        <v>0</v>
      </c>
      <c r="Q327" s="16">
        <v>0</v>
      </c>
      <c r="R327" s="17">
        <f t="shared" si="216"/>
        <v>0</v>
      </c>
      <c r="S327" s="16">
        <v>0</v>
      </c>
      <c r="T327" s="17">
        <f t="shared" si="217"/>
        <v>0</v>
      </c>
      <c r="U327" s="16">
        <f t="shared" si="218"/>
        <v>10</v>
      </c>
      <c r="V327" s="17">
        <f t="shared" si="218"/>
        <v>1072900</v>
      </c>
      <c r="W327" s="16">
        <v>0</v>
      </c>
      <c r="X327" s="17">
        <f t="shared" si="219"/>
        <v>0</v>
      </c>
      <c r="Y327" s="17">
        <v>0</v>
      </c>
      <c r="Z327" s="17">
        <f t="shared" si="220"/>
        <v>0</v>
      </c>
      <c r="AA327" s="17">
        <v>0</v>
      </c>
      <c r="AB327" s="17">
        <f t="shared" si="221"/>
        <v>0</v>
      </c>
      <c r="AC327" s="17">
        <v>0</v>
      </c>
      <c r="AD327" s="17">
        <f t="shared" si="222"/>
        <v>0</v>
      </c>
      <c r="AE327" s="17">
        <v>0</v>
      </c>
      <c r="AF327" s="17">
        <f t="shared" si="223"/>
        <v>0</v>
      </c>
      <c r="AG327" s="17">
        <v>0</v>
      </c>
      <c r="AH327" s="17">
        <f t="shared" si="224"/>
        <v>0</v>
      </c>
      <c r="AI327" s="17">
        <v>0</v>
      </c>
      <c r="AJ327" s="17">
        <f t="shared" si="225"/>
        <v>0</v>
      </c>
      <c r="AK327" s="17">
        <v>0</v>
      </c>
      <c r="AL327" s="17">
        <f t="shared" si="226"/>
        <v>0</v>
      </c>
      <c r="AM327" s="17">
        <v>0</v>
      </c>
      <c r="AN327" s="17">
        <f t="shared" si="227"/>
        <v>0</v>
      </c>
      <c r="AO327" s="17">
        <v>0</v>
      </c>
      <c r="AP327" s="17">
        <f t="shared" si="228"/>
        <v>0</v>
      </c>
      <c r="AQ327" s="17">
        <v>0</v>
      </c>
      <c r="AR327" s="17">
        <f t="shared" si="229"/>
        <v>0</v>
      </c>
      <c r="AS327" s="17">
        <v>0</v>
      </c>
      <c r="AT327" s="17">
        <f t="shared" si="230"/>
        <v>0</v>
      </c>
      <c r="AU327" s="17">
        <f t="shared" si="231"/>
        <v>0</v>
      </c>
      <c r="AV327" s="17">
        <f t="shared" si="231"/>
        <v>0</v>
      </c>
      <c r="AW327" s="18">
        <v>0</v>
      </c>
      <c r="AX327" s="18">
        <f t="shared" si="232"/>
        <v>0</v>
      </c>
      <c r="AY327" s="18">
        <v>0</v>
      </c>
      <c r="AZ327" s="18">
        <f t="shared" si="233"/>
        <v>0</v>
      </c>
      <c r="BA327" s="18">
        <v>0</v>
      </c>
      <c r="BB327" s="18">
        <f t="shared" si="234"/>
        <v>0</v>
      </c>
      <c r="BC327" s="18">
        <v>0</v>
      </c>
      <c r="BD327" s="18">
        <f t="shared" si="235"/>
        <v>0</v>
      </c>
      <c r="BE327" s="18">
        <v>0</v>
      </c>
      <c r="BF327" s="18">
        <f t="shared" si="236"/>
        <v>0</v>
      </c>
      <c r="BG327" s="18">
        <v>0</v>
      </c>
      <c r="BH327" s="18">
        <f t="shared" si="237"/>
        <v>0</v>
      </c>
      <c r="BI327" s="18">
        <v>0</v>
      </c>
      <c r="BJ327" s="18">
        <f t="shared" si="238"/>
        <v>0</v>
      </c>
      <c r="BK327" s="18">
        <v>0</v>
      </c>
      <c r="BL327" s="18">
        <f t="shared" si="239"/>
        <v>0</v>
      </c>
      <c r="BM327" s="18">
        <v>0</v>
      </c>
      <c r="BN327" s="18">
        <f t="shared" si="240"/>
        <v>0</v>
      </c>
      <c r="BO327" s="18">
        <v>0</v>
      </c>
      <c r="BP327" s="18">
        <f t="shared" si="241"/>
        <v>0</v>
      </c>
      <c r="BQ327" s="18">
        <v>0</v>
      </c>
      <c r="BR327" s="18">
        <f t="shared" si="242"/>
        <v>0</v>
      </c>
      <c r="BS327" s="18">
        <v>0</v>
      </c>
      <c r="BT327" s="18">
        <f t="shared" si="243"/>
        <v>0</v>
      </c>
      <c r="BU327" s="18">
        <v>0</v>
      </c>
      <c r="BV327" s="18">
        <f t="shared" si="244"/>
        <v>0</v>
      </c>
      <c r="BW327" s="18">
        <v>0</v>
      </c>
      <c r="BX327" s="18">
        <f t="shared" si="245"/>
        <v>0</v>
      </c>
      <c r="BY327" s="18">
        <v>0</v>
      </c>
      <c r="BZ327" s="18">
        <f t="shared" si="246"/>
        <v>0</v>
      </c>
      <c r="CA327" s="18">
        <v>0</v>
      </c>
      <c r="CB327" s="18">
        <f t="shared" si="247"/>
        <v>0</v>
      </c>
      <c r="CC327" s="18">
        <v>0</v>
      </c>
      <c r="CD327" s="18">
        <f t="shared" si="248"/>
        <v>0</v>
      </c>
      <c r="CE327" s="17">
        <f t="shared" si="249"/>
        <v>0</v>
      </c>
      <c r="CF327" s="17">
        <f t="shared" si="249"/>
        <v>0</v>
      </c>
      <c r="CG327" s="17">
        <f t="shared" si="250"/>
        <v>10</v>
      </c>
      <c r="CH327" s="28">
        <f t="shared" si="250"/>
        <v>1072900</v>
      </c>
    </row>
    <row r="328" spans="1:86" x14ac:dyDescent="0.2">
      <c r="A328" s="66"/>
      <c r="B328" s="66"/>
      <c r="C328" s="66" t="s">
        <v>145</v>
      </c>
      <c r="D328" s="68" t="s">
        <v>140</v>
      </c>
      <c r="E328" s="68"/>
      <c r="F328" s="16"/>
      <c r="G328" s="16"/>
      <c r="H328" s="16"/>
      <c r="I328" s="16">
        <v>204</v>
      </c>
      <c r="J328" s="17">
        <f t="shared" si="213"/>
        <v>0</v>
      </c>
      <c r="K328" s="16">
        <v>26</v>
      </c>
      <c r="L328" s="17">
        <f t="shared" si="211"/>
        <v>0</v>
      </c>
      <c r="M328" s="16">
        <v>0</v>
      </c>
      <c r="N328" s="17">
        <f t="shared" si="214"/>
        <v>0</v>
      </c>
      <c r="O328" s="16">
        <v>3</v>
      </c>
      <c r="P328" s="17">
        <f t="shared" si="215"/>
        <v>0</v>
      </c>
      <c r="Q328" s="16">
        <v>15</v>
      </c>
      <c r="R328" s="17">
        <f t="shared" si="216"/>
        <v>0</v>
      </c>
      <c r="S328" s="16">
        <v>6</v>
      </c>
      <c r="T328" s="17">
        <f t="shared" si="217"/>
        <v>0</v>
      </c>
      <c r="U328" s="16">
        <f t="shared" si="218"/>
        <v>254</v>
      </c>
      <c r="V328" s="17">
        <f t="shared" si="218"/>
        <v>0</v>
      </c>
      <c r="W328" s="16">
        <v>0</v>
      </c>
      <c r="X328" s="17">
        <f t="shared" si="219"/>
        <v>0</v>
      </c>
      <c r="Y328" s="17">
        <v>0</v>
      </c>
      <c r="Z328" s="17">
        <f t="shared" si="220"/>
        <v>0</v>
      </c>
      <c r="AA328" s="17">
        <v>0</v>
      </c>
      <c r="AB328" s="17">
        <f t="shared" si="221"/>
        <v>0</v>
      </c>
      <c r="AC328" s="17">
        <v>0</v>
      </c>
      <c r="AD328" s="17">
        <f t="shared" si="222"/>
        <v>0</v>
      </c>
      <c r="AE328" s="17">
        <v>0</v>
      </c>
      <c r="AF328" s="17">
        <f t="shared" si="223"/>
        <v>0</v>
      </c>
      <c r="AG328" s="17">
        <v>1</v>
      </c>
      <c r="AH328" s="17">
        <f t="shared" si="224"/>
        <v>0</v>
      </c>
      <c r="AI328" s="17">
        <v>0</v>
      </c>
      <c r="AJ328" s="17">
        <f t="shared" si="225"/>
        <v>0</v>
      </c>
      <c r="AK328" s="17">
        <v>0</v>
      </c>
      <c r="AL328" s="17">
        <f t="shared" si="226"/>
        <v>0</v>
      </c>
      <c r="AM328" s="17">
        <v>0</v>
      </c>
      <c r="AN328" s="17">
        <f t="shared" si="227"/>
        <v>0</v>
      </c>
      <c r="AO328" s="17">
        <v>0</v>
      </c>
      <c r="AP328" s="17">
        <f t="shared" si="228"/>
        <v>0</v>
      </c>
      <c r="AQ328" s="17">
        <v>0</v>
      </c>
      <c r="AR328" s="17">
        <f t="shared" si="229"/>
        <v>0</v>
      </c>
      <c r="AS328" s="17">
        <v>0</v>
      </c>
      <c r="AT328" s="17">
        <f t="shared" si="230"/>
        <v>0</v>
      </c>
      <c r="AU328" s="17">
        <f t="shared" si="231"/>
        <v>1</v>
      </c>
      <c r="AV328" s="17">
        <f t="shared" si="231"/>
        <v>0</v>
      </c>
      <c r="AW328" s="18">
        <v>0</v>
      </c>
      <c r="AX328" s="18">
        <f t="shared" si="232"/>
        <v>0</v>
      </c>
      <c r="AY328" s="18">
        <v>0</v>
      </c>
      <c r="AZ328" s="18">
        <f t="shared" si="233"/>
        <v>0</v>
      </c>
      <c r="BA328" s="18">
        <v>0</v>
      </c>
      <c r="BB328" s="18">
        <f t="shared" si="234"/>
        <v>0</v>
      </c>
      <c r="BC328" s="18">
        <v>0</v>
      </c>
      <c r="BD328" s="18">
        <f t="shared" si="235"/>
        <v>0</v>
      </c>
      <c r="BE328" s="18">
        <v>0</v>
      </c>
      <c r="BF328" s="18">
        <f t="shared" si="236"/>
        <v>0</v>
      </c>
      <c r="BG328" s="18">
        <v>0</v>
      </c>
      <c r="BH328" s="18">
        <f t="shared" si="237"/>
        <v>0</v>
      </c>
      <c r="BI328" s="18">
        <v>0</v>
      </c>
      <c r="BJ328" s="18">
        <f t="shared" si="238"/>
        <v>0</v>
      </c>
      <c r="BK328" s="18">
        <v>0</v>
      </c>
      <c r="BL328" s="18">
        <f t="shared" si="239"/>
        <v>0</v>
      </c>
      <c r="BM328" s="18">
        <v>0</v>
      </c>
      <c r="BN328" s="18">
        <f t="shared" si="240"/>
        <v>0</v>
      </c>
      <c r="BO328" s="18">
        <v>0</v>
      </c>
      <c r="BP328" s="18">
        <f t="shared" si="241"/>
        <v>0</v>
      </c>
      <c r="BQ328" s="18">
        <v>0</v>
      </c>
      <c r="BR328" s="18">
        <f t="shared" si="242"/>
        <v>0</v>
      </c>
      <c r="BS328" s="18">
        <v>0</v>
      </c>
      <c r="BT328" s="18">
        <f t="shared" si="243"/>
        <v>0</v>
      </c>
      <c r="BU328" s="18">
        <v>0</v>
      </c>
      <c r="BV328" s="18">
        <f t="shared" si="244"/>
        <v>0</v>
      </c>
      <c r="BW328" s="18">
        <v>0</v>
      </c>
      <c r="BX328" s="18">
        <f t="shared" si="245"/>
        <v>0</v>
      </c>
      <c r="BY328" s="18">
        <v>0</v>
      </c>
      <c r="BZ328" s="18">
        <f t="shared" si="246"/>
        <v>0</v>
      </c>
      <c r="CA328" s="18">
        <v>0</v>
      </c>
      <c r="CB328" s="18">
        <f t="shared" si="247"/>
        <v>0</v>
      </c>
      <c r="CC328" s="18">
        <v>1</v>
      </c>
      <c r="CD328" s="18">
        <f t="shared" si="248"/>
        <v>0</v>
      </c>
      <c r="CE328" s="17">
        <f t="shared" si="249"/>
        <v>1</v>
      </c>
      <c r="CF328" s="17">
        <f t="shared" si="249"/>
        <v>0</v>
      </c>
      <c r="CG328" s="17">
        <f t="shared" si="250"/>
        <v>256</v>
      </c>
      <c r="CH328" s="28">
        <f t="shared" si="250"/>
        <v>0</v>
      </c>
    </row>
    <row r="329" spans="1:86" ht="25.5" x14ac:dyDescent="0.2">
      <c r="A329" s="66"/>
      <c r="B329" s="66"/>
      <c r="C329" s="66"/>
      <c r="D329" s="20" t="s">
        <v>146</v>
      </c>
      <c r="E329" s="21" t="s">
        <v>141</v>
      </c>
      <c r="F329" s="32">
        <v>159867</v>
      </c>
      <c r="G329" s="32">
        <v>195428</v>
      </c>
      <c r="H329" s="32">
        <v>200512</v>
      </c>
      <c r="I329" s="16">
        <v>2014</v>
      </c>
      <c r="J329" s="17">
        <f t="shared" si="213"/>
        <v>321972138</v>
      </c>
      <c r="K329" s="16">
        <v>289</v>
      </c>
      <c r="L329" s="17">
        <f t="shared" si="211"/>
        <v>46201563</v>
      </c>
      <c r="M329" s="16">
        <v>0</v>
      </c>
      <c r="N329" s="17">
        <f t="shared" si="214"/>
        <v>0</v>
      </c>
      <c r="O329" s="16">
        <v>45</v>
      </c>
      <c r="P329" s="17">
        <f t="shared" si="215"/>
        <v>7194015</v>
      </c>
      <c r="Q329" s="16">
        <v>178</v>
      </c>
      <c r="R329" s="17">
        <f t="shared" si="216"/>
        <v>28456326</v>
      </c>
      <c r="S329" s="16">
        <v>76</v>
      </c>
      <c r="T329" s="17">
        <f t="shared" si="217"/>
        <v>12149892</v>
      </c>
      <c r="U329" s="16">
        <f t="shared" si="218"/>
        <v>2602</v>
      </c>
      <c r="V329" s="17">
        <f t="shared" si="218"/>
        <v>415973934</v>
      </c>
      <c r="W329" s="16">
        <v>0</v>
      </c>
      <c r="X329" s="17">
        <f t="shared" si="219"/>
        <v>0</v>
      </c>
      <c r="Y329" s="17">
        <v>0</v>
      </c>
      <c r="Z329" s="17">
        <f t="shared" si="220"/>
        <v>0</v>
      </c>
      <c r="AA329" s="17">
        <v>0</v>
      </c>
      <c r="AB329" s="17">
        <f t="shared" si="221"/>
        <v>0</v>
      </c>
      <c r="AC329" s="17">
        <v>0</v>
      </c>
      <c r="AD329" s="17">
        <f t="shared" si="222"/>
        <v>0</v>
      </c>
      <c r="AE329" s="17">
        <v>0</v>
      </c>
      <c r="AF329" s="17">
        <f t="shared" si="223"/>
        <v>0</v>
      </c>
      <c r="AG329" s="17">
        <v>0</v>
      </c>
      <c r="AH329" s="17">
        <f t="shared" si="224"/>
        <v>0</v>
      </c>
      <c r="AI329" s="17">
        <v>0</v>
      </c>
      <c r="AJ329" s="17">
        <f t="shared" si="225"/>
        <v>0</v>
      </c>
      <c r="AK329" s="17">
        <v>0</v>
      </c>
      <c r="AL329" s="17">
        <f t="shared" si="226"/>
        <v>0</v>
      </c>
      <c r="AM329" s="17">
        <v>0</v>
      </c>
      <c r="AN329" s="17">
        <f t="shared" si="227"/>
        <v>0</v>
      </c>
      <c r="AO329" s="17">
        <v>0</v>
      </c>
      <c r="AP329" s="17">
        <f t="shared" si="228"/>
        <v>0</v>
      </c>
      <c r="AQ329" s="17">
        <v>0</v>
      </c>
      <c r="AR329" s="17">
        <f t="shared" si="229"/>
        <v>0</v>
      </c>
      <c r="AS329" s="17">
        <v>0</v>
      </c>
      <c r="AT329" s="17">
        <f t="shared" si="230"/>
        <v>0</v>
      </c>
      <c r="AU329" s="17">
        <f t="shared" si="231"/>
        <v>0</v>
      </c>
      <c r="AV329" s="17">
        <f t="shared" si="231"/>
        <v>0</v>
      </c>
      <c r="AW329" s="18">
        <v>0</v>
      </c>
      <c r="AX329" s="18">
        <f t="shared" si="232"/>
        <v>0</v>
      </c>
      <c r="AY329" s="18">
        <v>0</v>
      </c>
      <c r="AZ329" s="18">
        <f t="shared" si="233"/>
        <v>0</v>
      </c>
      <c r="BA329" s="18">
        <v>0</v>
      </c>
      <c r="BB329" s="18">
        <f t="shared" si="234"/>
        <v>0</v>
      </c>
      <c r="BC329" s="18">
        <v>0</v>
      </c>
      <c r="BD329" s="18">
        <f t="shared" si="235"/>
        <v>0</v>
      </c>
      <c r="BE329" s="18">
        <v>0</v>
      </c>
      <c r="BF329" s="18">
        <f t="shared" si="236"/>
        <v>0</v>
      </c>
      <c r="BG329" s="18">
        <v>0</v>
      </c>
      <c r="BH329" s="18">
        <f t="shared" si="237"/>
        <v>0</v>
      </c>
      <c r="BI329" s="18">
        <v>0</v>
      </c>
      <c r="BJ329" s="18">
        <f t="shared" si="238"/>
        <v>0</v>
      </c>
      <c r="BK329" s="18">
        <v>0</v>
      </c>
      <c r="BL329" s="18">
        <f t="shared" si="239"/>
        <v>0</v>
      </c>
      <c r="BM329" s="18">
        <v>0</v>
      </c>
      <c r="BN329" s="18">
        <f t="shared" si="240"/>
        <v>0</v>
      </c>
      <c r="BO329" s="18">
        <v>0</v>
      </c>
      <c r="BP329" s="18">
        <f t="shared" si="241"/>
        <v>0</v>
      </c>
      <c r="BQ329" s="18">
        <v>0</v>
      </c>
      <c r="BR329" s="18">
        <f t="shared" si="242"/>
        <v>0</v>
      </c>
      <c r="BS329" s="18">
        <v>0</v>
      </c>
      <c r="BT329" s="18">
        <f t="shared" si="243"/>
        <v>0</v>
      </c>
      <c r="BU329" s="18">
        <v>0</v>
      </c>
      <c r="BV329" s="18">
        <f t="shared" si="244"/>
        <v>0</v>
      </c>
      <c r="BW329" s="18">
        <v>0</v>
      </c>
      <c r="BX329" s="18">
        <f t="shared" si="245"/>
        <v>0</v>
      </c>
      <c r="BY329" s="18">
        <v>0</v>
      </c>
      <c r="BZ329" s="18">
        <f t="shared" si="246"/>
        <v>0</v>
      </c>
      <c r="CA329" s="18">
        <v>0</v>
      </c>
      <c r="CB329" s="18">
        <f t="shared" si="247"/>
        <v>0</v>
      </c>
      <c r="CC329" s="18">
        <v>16</v>
      </c>
      <c r="CD329" s="18">
        <f t="shared" si="248"/>
        <v>3208192</v>
      </c>
      <c r="CE329" s="17">
        <f t="shared" si="249"/>
        <v>16</v>
      </c>
      <c r="CF329" s="17">
        <f t="shared" si="249"/>
        <v>3208192</v>
      </c>
      <c r="CG329" s="17">
        <f t="shared" si="250"/>
        <v>2618</v>
      </c>
      <c r="CH329" s="28">
        <f t="shared" si="250"/>
        <v>419182126</v>
      </c>
    </row>
    <row r="330" spans="1:86" ht="38.25" x14ac:dyDescent="0.2">
      <c r="A330" s="66"/>
      <c r="B330" s="66"/>
      <c r="C330" s="66"/>
      <c r="D330" s="20" t="s">
        <v>147</v>
      </c>
      <c r="E330" s="21" t="s">
        <v>141</v>
      </c>
      <c r="F330" s="32">
        <v>168376</v>
      </c>
      <c r="G330" s="32">
        <v>206065</v>
      </c>
      <c r="H330" s="32">
        <v>211147</v>
      </c>
      <c r="I330" s="16">
        <v>702</v>
      </c>
      <c r="J330" s="17">
        <f t="shared" si="213"/>
        <v>118199952</v>
      </c>
      <c r="K330" s="16">
        <v>71</v>
      </c>
      <c r="L330" s="17">
        <f t="shared" si="211"/>
        <v>11954696</v>
      </c>
      <c r="M330" s="16">
        <v>0</v>
      </c>
      <c r="N330" s="17">
        <f t="shared" si="214"/>
        <v>0</v>
      </c>
      <c r="O330" s="16">
        <v>0</v>
      </c>
      <c r="P330" s="17">
        <f t="shared" si="215"/>
        <v>0</v>
      </c>
      <c r="Q330" s="16">
        <v>59</v>
      </c>
      <c r="R330" s="17">
        <f t="shared" si="216"/>
        <v>9934184</v>
      </c>
      <c r="S330" s="16">
        <v>10</v>
      </c>
      <c r="T330" s="17">
        <f t="shared" si="217"/>
        <v>1683760</v>
      </c>
      <c r="U330" s="16">
        <f t="shared" si="218"/>
        <v>842</v>
      </c>
      <c r="V330" s="17">
        <f t="shared" si="218"/>
        <v>141772592</v>
      </c>
      <c r="W330" s="16">
        <v>0</v>
      </c>
      <c r="X330" s="17">
        <f t="shared" si="219"/>
        <v>0</v>
      </c>
      <c r="Y330" s="17">
        <v>0</v>
      </c>
      <c r="Z330" s="17">
        <f t="shared" si="220"/>
        <v>0</v>
      </c>
      <c r="AA330" s="17">
        <v>0</v>
      </c>
      <c r="AB330" s="17">
        <f t="shared" si="221"/>
        <v>0</v>
      </c>
      <c r="AC330" s="17">
        <v>0</v>
      </c>
      <c r="AD330" s="17">
        <f t="shared" si="222"/>
        <v>0</v>
      </c>
      <c r="AE330" s="17">
        <v>0</v>
      </c>
      <c r="AF330" s="17">
        <f t="shared" si="223"/>
        <v>0</v>
      </c>
      <c r="AG330" s="17">
        <v>11</v>
      </c>
      <c r="AH330" s="17">
        <f t="shared" si="224"/>
        <v>2266715</v>
      </c>
      <c r="AI330" s="17">
        <v>0</v>
      </c>
      <c r="AJ330" s="17">
        <f t="shared" si="225"/>
        <v>0</v>
      </c>
      <c r="AK330" s="17">
        <v>0</v>
      </c>
      <c r="AL330" s="17">
        <f t="shared" si="226"/>
        <v>0</v>
      </c>
      <c r="AM330" s="17">
        <v>0</v>
      </c>
      <c r="AN330" s="17">
        <f t="shared" si="227"/>
        <v>0</v>
      </c>
      <c r="AO330" s="17">
        <v>0</v>
      </c>
      <c r="AP330" s="17">
        <f t="shared" si="228"/>
        <v>0</v>
      </c>
      <c r="AQ330" s="17">
        <v>0</v>
      </c>
      <c r="AR330" s="17">
        <f t="shared" si="229"/>
        <v>0</v>
      </c>
      <c r="AS330" s="17">
        <v>0</v>
      </c>
      <c r="AT330" s="17">
        <f t="shared" si="230"/>
        <v>0</v>
      </c>
      <c r="AU330" s="17">
        <f t="shared" si="231"/>
        <v>11</v>
      </c>
      <c r="AV330" s="17">
        <f t="shared" si="231"/>
        <v>2266715</v>
      </c>
      <c r="AW330" s="18">
        <v>0</v>
      </c>
      <c r="AX330" s="18">
        <f t="shared" si="232"/>
        <v>0</v>
      </c>
      <c r="AY330" s="18">
        <v>0</v>
      </c>
      <c r="AZ330" s="18">
        <f t="shared" si="233"/>
        <v>0</v>
      </c>
      <c r="BA330" s="18">
        <v>0</v>
      </c>
      <c r="BB330" s="18">
        <f t="shared" si="234"/>
        <v>0</v>
      </c>
      <c r="BC330" s="18">
        <v>0</v>
      </c>
      <c r="BD330" s="18">
        <f t="shared" si="235"/>
        <v>0</v>
      </c>
      <c r="BE330" s="18">
        <v>0</v>
      </c>
      <c r="BF330" s="18">
        <f t="shared" si="236"/>
        <v>0</v>
      </c>
      <c r="BG330" s="18">
        <v>0</v>
      </c>
      <c r="BH330" s="18">
        <f t="shared" si="237"/>
        <v>0</v>
      </c>
      <c r="BI330" s="18">
        <v>0</v>
      </c>
      <c r="BJ330" s="18">
        <f t="shared" si="238"/>
        <v>0</v>
      </c>
      <c r="BK330" s="18">
        <v>0</v>
      </c>
      <c r="BL330" s="18">
        <f t="shared" si="239"/>
        <v>0</v>
      </c>
      <c r="BM330" s="18">
        <v>0</v>
      </c>
      <c r="BN330" s="18">
        <f t="shared" si="240"/>
        <v>0</v>
      </c>
      <c r="BO330" s="18">
        <v>0</v>
      </c>
      <c r="BP330" s="18">
        <f t="shared" si="241"/>
        <v>0</v>
      </c>
      <c r="BQ330" s="18">
        <v>0</v>
      </c>
      <c r="BR330" s="18">
        <f t="shared" si="242"/>
        <v>0</v>
      </c>
      <c r="BS330" s="18">
        <v>0</v>
      </c>
      <c r="BT330" s="18">
        <f t="shared" si="243"/>
        <v>0</v>
      </c>
      <c r="BU330" s="18">
        <v>0</v>
      </c>
      <c r="BV330" s="18">
        <f t="shared" si="244"/>
        <v>0</v>
      </c>
      <c r="BW330" s="18">
        <v>0</v>
      </c>
      <c r="BX330" s="18">
        <f t="shared" si="245"/>
        <v>0</v>
      </c>
      <c r="BY330" s="18">
        <v>0</v>
      </c>
      <c r="BZ330" s="18">
        <f t="shared" si="246"/>
        <v>0</v>
      </c>
      <c r="CA330" s="18">
        <v>0</v>
      </c>
      <c r="CB330" s="18">
        <f t="shared" si="247"/>
        <v>0</v>
      </c>
      <c r="CC330" s="18">
        <v>0</v>
      </c>
      <c r="CD330" s="18">
        <f t="shared" si="248"/>
        <v>0</v>
      </c>
      <c r="CE330" s="17">
        <f t="shared" si="249"/>
        <v>0</v>
      </c>
      <c r="CF330" s="17">
        <f t="shared" si="249"/>
        <v>0</v>
      </c>
      <c r="CG330" s="17">
        <f t="shared" si="250"/>
        <v>853</v>
      </c>
      <c r="CH330" s="28">
        <f t="shared" si="250"/>
        <v>144039307</v>
      </c>
    </row>
    <row r="331" spans="1:86" ht="51" x14ac:dyDescent="0.2">
      <c r="A331" s="66"/>
      <c r="B331" s="66"/>
      <c r="C331" s="66"/>
      <c r="D331" s="20" t="s">
        <v>148</v>
      </c>
      <c r="E331" s="21" t="s">
        <v>141</v>
      </c>
      <c r="F331" s="32">
        <v>205901</v>
      </c>
      <c r="G331" s="32">
        <v>252943</v>
      </c>
      <c r="H331" s="32">
        <v>258050</v>
      </c>
      <c r="I331" s="16">
        <v>603</v>
      </c>
      <c r="J331" s="17">
        <f t="shared" si="213"/>
        <v>124158303</v>
      </c>
      <c r="K331" s="16">
        <v>0</v>
      </c>
      <c r="L331" s="17">
        <f t="shared" si="211"/>
        <v>0</v>
      </c>
      <c r="M331" s="16">
        <v>0</v>
      </c>
      <c r="N331" s="17">
        <f t="shared" si="214"/>
        <v>0</v>
      </c>
      <c r="O331" s="16">
        <v>0</v>
      </c>
      <c r="P331" s="17">
        <f t="shared" si="215"/>
        <v>0</v>
      </c>
      <c r="Q331" s="16">
        <v>0</v>
      </c>
      <c r="R331" s="17">
        <f t="shared" si="216"/>
        <v>0</v>
      </c>
      <c r="S331" s="16">
        <v>0</v>
      </c>
      <c r="T331" s="17">
        <f t="shared" si="217"/>
        <v>0</v>
      </c>
      <c r="U331" s="16">
        <f t="shared" si="218"/>
        <v>603</v>
      </c>
      <c r="V331" s="17">
        <f t="shared" si="218"/>
        <v>124158303</v>
      </c>
      <c r="W331" s="16">
        <v>0</v>
      </c>
      <c r="X331" s="17">
        <f t="shared" si="219"/>
        <v>0</v>
      </c>
      <c r="Y331" s="17">
        <v>0</v>
      </c>
      <c r="Z331" s="17">
        <f t="shared" si="220"/>
        <v>0</v>
      </c>
      <c r="AA331" s="17">
        <v>0</v>
      </c>
      <c r="AB331" s="17">
        <f t="shared" si="221"/>
        <v>0</v>
      </c>
      <c r="AC331" s="17">
        <v>0</v>
      </c>
      <c r="AD331" s="17">
        <f t="shared" si="222"/>
        <v>0</v>
      </c>
      <c r="AE331" s="17">
        <v>0</v>
      </c>
      <c r="AF331" s="17">
        <f t="shared" si="223"/>
        <v>0</v>
      </c>
      <c r="AG331" s="17">
        <v>0</v>
      </c>
      <c r="AH331" s="17">
        <f t="shared" si="224"/>
        <v>0</v>
      </c>
      <c r="AI331" s="17">
        <v>0</v>
      </c>
      <c r="AJ331" s="17">
        <f t="shared" si="225"/>
        <v>0</v>
      </c>
      <c r="AK331" s="17">
        <v>0</v>
      </c>
      <c r="AL331" s="17">
        <f t="shared" si="226"/>
        <v>0</v>
      </c>
      <c r="AM331" s="17">
        <v>0</v>
      </c>
      <c r="AN331" s="17">
        <f t="shared" si="227"/>
        <v>0</v>
      </c>
      <c r="AO331" s="17">
        <v>0</v>
      </c>
      <c r="AP331" s="17">
        <f t="shared" si="228"/>
        <v>0</v>
      </c>
      <c r="AQ331" s="17">
        <v>0</v>
      </c>
      <c r="AR331" s="17">
        <f t="shared" si="229"/>
        <v>0</v>
      </c>
      <c r="AS331" s="17">
        <v>0</v>
      </c>
      <c r="AT331" s="17">
        <f t="shared" si="230"/>
        <v>0</v>
      </c>
      <c r="AU331" s="17">
        <f t="shared" si="231"/>
        <v>0</v>
      </c>
      <c r="AV331" s="17">
        <f t="shared" si="231"/>
        <v>0</v>
      </c>
      <c r="AW331" s="18">
        <v>0</v>
      </c>
      <c r="AX331" s="18">
        <f t="shared" si="232"/>
        <v>0</v>
      </c>
      <c r="AY331" s="18">
        <v>0</v>
      </c>
      <c r="AZ331" s="18">
        <f t="shared" si="233"/>
        <v>0</v>
      </c>
      <c r="BA331" s="18">
        <v>0</v>
      </c>
      <c r="BB331" s="18">
        <f t="shared" si="234"/>
        <v>0</v>
      </c>
      <c r="BC331" s="18">
        <v>0</v>
      </c>
      <c r="BD331" s="18">
        <f t="shared" si="235"/>
        <v>0</v>
      </c>
      <c r="BE331" s="18">
        <v>0</v>
      </c>
      <c r="BF331" s="18">
        <f t="shared" si="236"/>
        <v>0</v>
      </c>
      <c r="BG331" s="18">
        <v>0</v>
      </c>
      <c r="BH331" s="18">
        <f t="shared" si="237"/>
        <v>0</v>
      </c>
      <c r="BI331" s="18">
        <v>0</v>
      </c>
      <c r="BJ331" s="18">
        <f t="shared" si="238"/>
        <v>0</v>
      </c>
      <c r="BK331" s="18">
        <v>0</v>
      </c>
      <c r="BL331" s="18">
        <f t="shared" si="239"/>
        <v>0</v>
      </c>
      <c r="BM331" s="18">
        <v>0</v>
      </c>
      <c r="BN331" s="18">
        <f t="shared" si="240"/>
        <v>0</v>
      </c>
      <c r="BO331" s="18">
        <v>0</v>
      </c>
      <c r="BP331" s="18">
        <f t="shared" si="241"/>
        <v>0</v>
      </c>
      <c r="BQ331" s="18">
        <v>0</v>
      </c>
      <c r="BR331" s="18">
        <f t="shared" si="242"/>
        <v>0</v>
      </c>
      <c r="BS331" s="18">
        <v>0</v>
      </c>
      <c r="BT331" s="18">
        <f t="shared" si="243"/>
        <v>0</v>
      </c>
      <c r="BU331" s="18">
        <v>0</v>
      </c>
      <c r="BV331" s="18">
        <f t="shared" si="244"/>
        <v>0</v>
      </c>
      <c r="BW331" s="18">
        <v>0</v>
      </c>
      <c r="BX331" s="18">
        <f t="shared" si="245"/>
        <v>0</v>
      </c>
      <c r="BY331" s="18">
        <v>0</v>
      </c>
      <c r="BZ331" s="18">
        <f t="shared" si="246"/>
        <v>0</v>
      </c>
      <c r="CA331" s="18">
        <v>0</v>
      </c>
      <c r="CB331" s="18">
        <f t="shared" si="247"/>
        <v>0</v>
      </c>
      <c r="CC331" s="18">
        <v>0</v>
      </c>
      <c r="CD331" s="18">
        <f t="shared" si="248"/>
        <v>0</v>
      </c>
      <c r="CE331" s="17">
        <f t="shared" si="249"/>
        <v>0</v>
      </c>
      <c r="CF331" s="17">
        <f t="shared" si="249"/>
        <v>0</v>
      </c>
      <c r="CG331" s="17">
        <f t="shared" si="250"/>
        <v>603</v>
      </c>
      <c r="CH331" s="28">
        <f t="shared" si="250"/>
        <v>124158303</v>
      </c>
    </row>
    <row r="332" spans="1:86" x14ac:dyDescent="0.2">
      <c r="A332" s="66"/>
      <c r="B332" s="66"/>
      <c r="C332" s="66"/>
      <c r="D332" s="20" t="s">
        <v>149</v>
      </c>
      <c r="E332" s="21" t="s">
        <v>141</v>
      </c>
      <c r="F332" s="32">
        <v>318172</v>
      </c>
      <c r="G332" s="32">
        <v>393639</v>
      </c>
      <c r="H332" s="32">
        <v>398654</v>
      </c>
      <c r="I332" s="16">
        <v>28</v>
      </c>
      <c r="J332" s="17">
        <f t="shared" si="213"/>
        <v>8908816</v>
      </c>
      <c r="K332" s="16">
        <v>13</v>
      </c>
      <c r="L332" s="17">
        <f t="shared" si="211"/>
        <v>4136236</v>
      </c>
      <c r="M332" s="16">
        <v>0</v>
      </c>
      <c r="N332" s="17">
        <f t="shared" si="214"/>
        <v>0</v>
      </c>
      <c r="O332" s="16">
        <v>0</v>
      </c>
      <c r="P332" s="17">
        <f t="shared" si="215"/>
        <v>0</v>
      </c>
      <c r="Q332" s="16">
        <v>0</v>
      </c>
      <c r="R332" s="17">
        <f t="shared" si="216"/>
        <v>0</v>
      </c>
      <c r="S332" s="16">
        <v>0</v>
      </c>
      <c r="T332" s="17">
        <f t="shared" si="217"/>
        <v>0</v>
      </c>
      <c r="U332" s="16">
        <f t="shared" si="218"/>
        <v>41</v>
      </c>
      <c r="V332" s="17">
        <f t="shared" si="218"/>
        <v>13045052</v>
      </c>
      <c r="W332" s="16">
        <v>0</v>
      </c>
      <c r="X332" s="17">
        <f t="shared" si="219"/>
        <v>0</v>
      </c>
      <c r="Y332" s="17">
        <v>0</v>
      </c>
      <c r="Z332" s="17">
        <f t="shared" si="220"/>
        <v>0</v>
      </c>
      <c r="AA332" s="17">
        <v>0</v>
      </c>
      <c r="AB332" s="17">
        <f t="shared" si="221"/>
        <v>0</v>
      </c>
      <c r="AC332" s="17">
        <v>0</v>
      </c>
      <c r="AD332" s="17">
        <f t="shared" si="222"/>
        <v>0</v>
      </c>
      <c r="AE332" s="17">
        <v>0</v>
      </c>
      <c r="AF332" s="17">
        <f t="shared" si="223"/>
        <v>0</v>
      </c>
      <c r="AG332" s="17">
        <v>0</v>
      </c>
      <c r="AH332" s="17">
        <f t="shared" si="224"/>
        <v>0</v>
      </c>
      <c r="AI332" s="17">
        <v>0</v>
      </c>
      <c r="AJ332" s="17">
        <f t="shared" si="225"/>
        <v>0</v>
      </c>
      <c r="AK332" s="17">
        <v>0</v>
      </c>
      <c r="AL332" s="17">
        <f t="shared" si="226"/>
        <v>0</v>
      </c>
      <c r="AM332" s="17">
        <v>0</v>
      </c>
      <c r="AN332" s="17">
        <f t="shared" si="227"/>
        <v>0</v>
      </c>
      <c r="AO332" s="17">
        <v>0</v>
      </c>
      <c r="AP332" s="17">
        <f t="shared" si="228"/>
        <v>0</v>
      </c>
      <c r="AQ332" s="17">
        <v>0</v>
      </c>
      <c r="AR332" s="17">
        <f t="shared" si="229"/>
        <v>0</v>
      </c>
      <c r="AS332" s="17">
        <v>0</v>
      </c>
      <c r="AT332" s="17">
        <f t="shared" si="230"/>
        <v>0</v>
      </c>
      <c r="AU332" s="17">
        <f t="shared" si="231"/>
        <v>0</v>
      </c>
      <c r="AV332" s="17">
        <f t="shared" si="231"/>
        <v>0</v>
      </c>
      <c r="AW332" s="18">
        <v>0</v>
      </c>
      <c r="AX332" s="18">
        <f t="shared" si="232"/>
        <v>0</v>
      </c>
      <c r="AY332" s="18">
        <v>0</v>
      </c>
      <c r="AZ332" s="18">
        <f t="shared" si="233"/>
        <v>0</v>
      </c>
      <c r="BA332" s="18">
        <v>0</v>
      </c>
      <c r="BB332" s="18">
        <f t="shared" si="234"/>
        <v>0</v>
      </c>
      <c r="BC332" s="18">
        <v>0</v>
      </c>
      <c r="BD332" s="18">
        <f t="shared" si="235"/>
        <v>0</v>
      </c>
      <c r="BE332" s="18">
        <v>0</v>
      </c>
      <c r="BF332" s="18">
        <f t="shared" si="236"/>
        <v>0</v>
      </c>
      <c r="BG332" s="18">
        <v>0</v>
      </c>
      <c r="BH332" s="18">
        <f t="shared" si="237"/>
        <v>0</v>
      </c>
      <c r="BI332" s="18">
        <v>0</v>
      </c>
      <c r="BJ332" s="18">
        <f t="shared" si="238"/>
        <v>0</v>
      </c>
      <c r="BK332" s="18">
        <v>0</v>
      </c>
      <c r="BL332" s="18">
        <f t="shared" si="239"/>
        <v>0</v>
      </c>
      <c r="BM332" s="18">
        <v>0</v>
      </c>
      <c r="BN332" s="18">
        <f t="shared" si="240"/>
        <v>0</v>
      </c>
      <c r="BO332" s="18">
        <v>0</v>
      </c>
      <c r="BP332" s="18">
        <f t="shared" si="241"/>
        <v>0</v>
      </c>
      <c r="BQ332" s="18">
        <v>0</v>
      </c>
      <c r="BR332" s="18">
        <f t="shared" si="242"/>
        <v>0</v>
      </c>
      <c r="BS332" s="18">
        <v>0</v>
      </c>
      <c r="BT332" s="18">
        <f t="shared" si="243"/>
        <v>0</v>
      </c>
      <c r="BU332" s="18">
        <v>0</v>
      </c>
      <c r="BV332" s="18">
        <f t="shared" si="244"/>
        <v>0</v>
      </c>
      <c r="BW332" s="18">
        <v>0</v>
      </c>
      <c r="BX332" s="18">
        <f t="shared" si="245"/>
        <v>0</v>
      </c>
      <c r="BY332" s="18">
        <v>0</v>
      </c>
      <c r="BZ332" s="18">
        <f t="shared" si="246"/>
        <v>0</v>
      </c>
      <c r="CA332" s="18">
        <v>0</v>
      </c>
      <c r="CB332" s="18">
        <f t="shared" si="247"/>
        <v>0</v>
      </c>
      <c r="CC332" s="18">
        <v>0</v>
      </c>
      <c r="CD332" s="18">
        <f t="shared" si="248"/>
        <v>0</v>
      </c>
      <c r="CE332" s="17">
        <f t="shared" si="249"/>
        <v>0</v>
      </c>
      <c r="CF332" s="17">
        <f t="shared" si="249"/>
        <v>0</v>
      </c>
      <c r="CG332" s="17">
        <f t="shared" si="250"/>
        <v>41</v>
      </c>
      <c r="CH332" s="28">
        <f t="shared" si="250"/>
        <v>13045052</v>
      </c>
    </row>
    <row r="333" spans="1:86" x14ac:dyDescent="0.2">
      <c r="A333" s="66"/>
      <c r="B333" s="66"/>
      <c r="C333" s="66"/>
      <c r="D333" s="20" t="s">
        <v>150</v>
      </c>
      <c r="E333" s="21" t="s">
        <v>141</v>
      </c>
      <c r="F333" s="32">
        <v>138648</v>
      </c>
      <c r="G333" s="32">
        <v>164792</v>
      </c>
      <c r="H333" s="32">
        <v>219455</v>
      </c>
      <c r="I333" s="16">
        <v>0</v>
      </c>
      <c r="J333" s="17">
        <f t="shared" si="213"/>
        <v>0</v>
      </c>
      <c r="K333" s="16">
        <v>0</v>
      </c>
      <c r="L333" s="17">
        <f t="shared" si="211"/>
        <v>0</v>
      </c>
      <c r="M333" s="16">
        <v>0</v>
      </c>
      <c r="N333" s="17">
        <f t="shared" si="214"/>
        <v>0</v>
      </c>
      <c r="O333" s="16">
        <v>0</v>
      </c>
      <c r="P333" s="17">
        <f t="shared" si="215"/>
        <v>0</v>
      </c>
      <c r="Q333" s="16">
        <v>8</v>
      </c>
      <c r="R333" s="17">
        <f t="shared" si="216"/>
        <v>1109184</v>
      </c>
      <c r="S333" s="16">
        <v>0</v>
      </c>
      <c r="T333" s="17">
        <f t="shared" si="217"/>
        <v>0</v>
      </c>
      <c r="U333" s="16">
        <f t="shared" si="218"/>
        <v>8</v>
      </c>
      <c r="V333" s="17">
        <f t="shared" si="218"/>
        <v>1109184</v>
      </c>
      <c r="W333" s="16">
        <v>0</v>
      </c>
      <c r="X333" s="17">
        <f t="shared" si="219"/>
        <v>0</v>
      </c>
      <c r="Y333" s="17">
        <v>0</v>
      </c>
      <c r="Z333" s="17">
        <f t="shared" si="220"/>
        <v>0</v>
      </c>
      <c r="AA333" s="17">
        <v>0</v>
      </c>
      <c r="AB333" s="17">
        <f t="shared" si="221"/>
        <v>0</v>
      </c>
      <c r="AC333" s="17">
        <v>0</v>
      </c>
      <c r="AD333" s="17">
        <f t="shared" si="222"/>
        <v>0</v>
      </c>
      <c r="AE333" s="17">
        <v>0</v>
      </c>
      <c r="AF333" s="17">
        <f t="shared" si="223"/>
        <v>0</v>
      </c>
      <c r="AG333" s="17">
        <v>0</v>
      </c>
      <c r="AH333" s="17">
        <f t="shared" si="224"/>
        <v>0</v>
      </c>
      <c r="AI333" s="17">
        <v>0</v>
      </c>
      <c r="AJ333" s="17">
        <f t="shared" si="225"/>
        <v>0</v>
      </c>
      <c r="AK333" s="17">
        <v>0</v>
      </c>
      <c r="AL333" s="17">
        <f t="shared" si="226"/>
        <v>0</v>
      </c>
      <c r="AM333" s="17">
        <v>0</v>
      </c>
      <c r="AN333" s="17">
        <f t="shared" si="227"/>
        <v>0</v>
      </c>
      <c r="AO333" s="17">
        <v>0</v>
      </c>
      <c r="AP333" s="17">
        <f t="shared" si="228"/>
        <v>0</v>
      </c>
      <c r="AQ333" s="17">
        <v>0</v>
      </c>
      <c r="AR333" s="17">
        <f t="shared" si="229"/>
        <v>0</v>
      </c>
      <c r="AS333" s="17">
        <v>0</v>
      </c>
      <c r="AT333" s="17">
        <f t="shared" si="230"/>
        <v>0</v>
      </c>
      <c r="AU333" s="17">
        <f t="shared" si="231"/>
        <v>0</v>
      </c>
      <c r="AV333" s="17">
        <f t="shared" si="231"/>
        <v>0</v>
      </c>
      <c r="AW333" s="18">
        <v>0</v>
      </c>
      <c r="AX333" s="18">
        <f t="shared" si="232"/>
        <v>0</v>
      </c>
      <c r="AY333" s="18">
        <v>0</v>
      </c>
      <c r="AZ333" s="18">
        <f t="shared" si="233"/>
        <v>0</v>
      </c>
      <c r="BA333" s="18">
        <v>0</v>
      </c>
      <c r="BB333" s="18">
        <f t="shared" si="234"/>
        <v>0</v>
      </c>
      <c r="BC333" s="18">
        <v>0</v>
      </c>
      <c r="BD333" s="18">
        <f t="shared" si="235"/>
        <v>0</v>
      </c>
      <c r="BE333" s="18">
        <v>0</v>
      </c>
      <c r="BF333" s="18">
        <f t="shared" si="236"/>
        <v>0</v>
      </c>
      <c r="BG333" s="18">
        <v>0</v>
      </c>
      <c r="BH333" s="18">
        <f t="shared" si="237"/>
        <v>0</v>
      </c>
      <c r="BI333" s="18">
        <v>0</v>
      </c>
      <c r="BJ333" s="18">
        <f t="shared" si="238"/>
        <v>0</v>
      </c>
      <c r="BK333" s="18">
        <v>0</v>
      </c>
      <c r="BL333" s="18">
        <f t="shared" si="239"/>
        <v>0</v>
      </c>
      <c r="BM333" s="18">
        <v>0</v>
      </c>
      <c r="BN333" s="18">
        <f t="shared" si="240"/>
        <v>0</v>
      </c>
      <c r="BO333" s="18">
        <v>0</v>
      </c>
      <c r="BP333" s="18">
        <f t="shared" si="241"/>
        <v>0</v>
      </c>
      <c r="BQ333" s="18">
        <v>0</v>
      </c>
      <c r="BR333" s="18">
        <f t="shared" si="242"/>
        <v>0</v>
      </c>
      <c r="BS333" s="18">
        <v>0</v>
      </c>
      <c r="BT333" s="18">
        <f t="shared" si="243"/>
        <v>0</v>
      </c>
      <c r="BU333" s="18">
        <v>0</v>
      </c>
      <c r="BV333" s="18">
        <f t="shared" si="244"/>
        <v>0</v>
      </c>
      <c r="BW333" s="18">
        <v>0</v>
      </c>
      <c r="BX333" s="18">
        <f t="shared" si="245"/>
        <v>0</v>
      </c>
      <c r="BY333" s="18">
        <v>0</v>
      </c>
      <c r="BZ333" s="18">
        <f t="shared" si="246"/>
        <v>0</v>
      </c>
      <c r="CA333" s="18">
        <v>0</v>
      </c>
      <c r="CB333" s="18">
        <f t="shared" si="247"/>
        <v>0</v>
      </c>
      <c r="CC333" s="18">
        <v>0</v>
      </c>
      <c r="CD333" s="18">
        <f t="shared" si="248"/>
        <v>0</v>
      </c>
      <c r="CE333" s="17">
        <f t="shared" si="249"/>
        <v>0</v>
      </c>
      <c r="CF333" s="17">
        <f t="shared" si="249"/>
        <v>0</v>
      </c>
      <c r="CG333" s="17">
        <f t="shared" si="250"/>
        <v>8</v>
      </c>
      <c r="CH333" s="28">
        <f t="shared" si="250"/>
        <v>1109184</v>
      </c>
    </row>
    <row r="334" spans="1:86" x14ac:dyDescent="0.2">
      <c r="A334" s="66"/>
      <c r="B334" s="66"/>
      <c r="C334" s="66" t="s">
        <v>151</v>
      </c>
      <c r="D334" s="68" t="s">
        <v>140</v>
      </c>
      <c r="E334" s="68"/>
      <c r="F334" s="32"/>
      <c r="G334" s="32"/>
      <c r="H334" s="32"/>
      <c r="I334" s="16">
        <v>472</v>
      </c>
      <c r="J334" s="17">
        <f t="shared" si="213"/>
        <v>0</v>
      </c>
      <c r="K334" s="16">
        <v>12</v>
      </c>
      <c r="L334" s="17">
        <f t="shared" si="211"/>
        <v>0</v>
      </c>
      <c r="M334" s="16">
        <v>1</v>
      </c>
      <c r="N334" s="17">
        <f t="shared" si="214"/>
        <v>0</v>
      </c>
      <c r="O334" s="16">
        <v>0</v>
      </c>
      <c r="P334" s="17">
        <f t="shared" si="215"/>
        <v>0</v>
      </c>
      <c r="Q334" s="16">
        <v>7</v>
      </c>
      <c r="R334" s="17">
        <f t="shared" si="216"/>
        <v>0</v>
      </c>
      <c r="S334" s="16">
        <v>0</v>
      </c>
      <c r="T334" s="17">
        <f t="shared" si="217"/>
        <v>0</v>
      </c>
      <c r="U334" s="16">
        <f t="shared" si="218"/>
        <v>492</v>
      </c>
      <c r="V334" s="17">
        <f t="shared" si="218"/>
        <v>0</v>
      </c>
      <c r="W334" s="16">
        <v>0</v>
      </c>
      <c r="X334" s="17">
        <f t="shared" si="219"/>
        <v>0</v>
      </c>
      <c r="Y334" s="17">
        <v>0</v>
      </c>
      <c r="Z334" s="17">
        <f t="shared" si="220"/>
        <v>0</v>
      </c>
      <c r="AA334" s="17">
        <v>0</v>
      </c>
      <c r="AB334" s="17">
        <f t="shared" si="221"/>
        <v>0</v>
      </c>
      <c r="AC334" s="17">
        <v>0</v>
      </c>
      <c r="AD334" s="17">
        <f t="shared" si="222"/>
        <v>0</v>
      </c>
      <c r="AE334" s="17">
        <v>0</v>
      </c>
      <c r="AF334" s="17">
        <f t="shared" si="223"/>
        <v>0</v>
      </c>
      <c r="AG334" s="17">
        <v>0</v>
      </c>
      <c r="AH334" s="17">
        <f t="shared" si="224"/>
        <v>0</v>
      </c>
      <c r="AI334" s="17">
        <v>0</v>
      </c>
      <c r="AJ334" s="17">
        <f t="shared" si="225"/>
        <v>0</v>
      </c>
      <c r="AK334" s="17">
        <v>6</v>
      </c>
      <c r="AL334" s="17">
        <f t="shared" si="226"/>
        <v>0</v>
      </c>
      <c r="AM334" s="17">
        <v>0</v>
      </c>
      <c r="AN334" s="17">
        <f t="shared" si="227"/>
        <v>0</v>
      </c>
      <c r="AO334" s="17">
        <v>0</v>
      </c>
      <c r="AP334" s="17">
        <f t="shared" si="228"/>
        <v>0</v>
      </c>
      <c r="AQ334" s="17">
        <v>0</v>
      </c>
      <c r="AR334" s="17">
        <f t="shared" si="229"/>
        <v>0</v>
      </c>
      <c r="AS334" s="17">
        <v>0</v>
      </c>
      <c r="AT334" s="17">
        <f t="shared" si="230"/>
        <v>0</v>
      </c>
      <c r="AU334" s="17">
        <f t="shared" si="231"/>
        <v>6</v>
      </c>
      <c r="AV334" s="17">
        <f t="shared" si="231"/>
        <v>0</v>
      </c>
      <c r="AW334" s="18">
        <v>1</v>
      </c>
      <c r="AX334" s="18">
        <f t="shared" si="232"/>
        <v>0</v>
      </c>
      <c r="AY334" s="18">
        <v>0</v>
      </c>
      <c r="AZ334" s="18">
        <f t="shared" si="233"/>
        <v>0</v>
      </c>
      <c r="BA334" s="18">
        <v>0</v>
      </c>
      <c r="BB334" s="18">
        <f t="shared" si="234"/>
        <v>0</v>
      </c>
      <c r="BC334" s="18">
        <v>0</v>
      </c>
      <c r="BD334" s="18">
        <f t="shared" si="235"/>
        <v>0</v>
      </c>
      <c r="BE334" s="18">
        <v>0</v>
      </c>
      <c r="BF334" s="18">
        <f t="shared" si="236"/>
        <v>0</v>
      </c>
      <c r="BG334" s="18">
        <v>0</v>
      </c>
      <c r="BH334" s="18">
        <f t="shared" si="237"/>
        <v>0</v>
      </c>
      <c r="BI334" s="18">
        <v>0</v>
      </c>
      <c r="BJ334" s="18">
        <f t="shared" si="238"/>
        <v>0</v>
      </c>
      <c r="BK334" s="18">
        <v>0</v>
      </c>
      <c r="BL334" s="18">
        <f t="shared" si="239"/>
        <v>0</v>
      </c>
      <c r="BM334" s="18">
        <v>0</v>
      </c>
      <c r="BN334" s="18">
        <f t="shared" si="240"/>
        <v>0</v>
      </c>
      <c r="BO334" s="18">
        <v>0</v>
      </c>
      <c r="BP334" s="18">
        <f t="shared" si="241"/>
        <v>0</v>
      </c>
      <c r="BQ334" s="18">
        <v>0</v>
      </c>
      <c r="BR334" s="18">
        <f t="shared" si="242"/>
        <v>0</v>
      </c>
      <c r="BS334" s="18">
        <v>0</v>
      </c>
      <c r="BT334" s="18">
        <f t="shared" si="243"/>
        <v>0</v>
      </c>
      <c r="BU334" s="18">
        <v>0</v>
      </c>
      <c r="BV334" s="18">
        <f t="shared" si="244"/>
        <v>0</v>
      </c>
      <c r="BW334" s="18">
        <v>0</v>
      </c>
      <c r="BX334" s="18">
        <f t="shared" si="245"/>
        <v>0</v>
      </c>
      <c r="BY334" s="18">
        <v>0</v>
      </c>
      <c r="BZ334" s="18">
        <f t="shared" si="246"/>
        <v>0</v>
      </c>
      <c r="CA334" s="18">
        <v>0</v>
      </c>
      <c r="CB334" s="18">
        <f t="shared" si="247"/>
        <v>0</v>
      </c>
      <c r="CC334" s="18">
        <v>9</v>
      </c>
      <c r="CD334" s="18">
        <f t="shared" si="248"/>
        <v>0</v>
      </c>
      <c r="CE334" s="17">
        <f t="shared" si="249"/>
        <v>10</v>
      </c>
      <c r="CF334" s="17">
        <f t="shared" si="249"/>
        <v>0</v>
      </c>
      <c r="CG334" s="17">
        <f t="shared" si="250"/>
        <v>508</v>
      </c>
      <c r="CH334" s="28">
        <f t="shared" si="250"/>
        <v>0</v>
      </c>
    </row>
    <row r="335" spans="1:86" ht="25.5" x14ac:dyDescent="0.2">
      <c r="A335" s="66"/>
      <c r="B335" s="66"/>
      <c r="C335" s="66"/>
      <c r="D335" s="20" t="s">
        <v>146</v>
      </c>
      <c r="E335" s="21" t="s">
        <v>141</v>
      </c>
      <c r="F335" s="32">
        <f t="shared" ref="F335:H339" si="251">F329</f>
        <v>159867</v>
      </c>
      <c r="G335" s="32">
        <f t="shared" si="251"/>
        <v>195428</v>
      </c>
      <c r="H335" s="32">
        <f t="shared" si="251"/>
        <v>200512</v>
      </c>
      <c r="I335" s="16">
        <v>2472</v>
      </c>
      <c r="J335" s="17">
        <f t="shared" si="213"/>
        <v>395191224</v>
      </c>
      <c r="K335" s="16">
        <v>60</v>
      </c>
      <c r="L335" s="17">
        <f t="shared" si="211"/>
        <v>9592020</v>
      </c>
      <c r="M335" s="16">
        <v>0</v>
      </c>
      <c r="N335" s="17">
        <f t="shared" si="214"/>
        <v>0</v>
      </c>
      <c r="O335" s="16">
        <v>0</v>
      </c>
      <c r="P335" s="17">
        <f t="shared" si="215"/>
        <v>0</v>
      </c>
      <c r="Q335" s="16">
        <v>37</v>
      </c>
      <c r="R335" s="17">
        <f t="shared" si="216"/>
        <v>5915079</v>
      </c>
      <c r="S335" s="16">
        <v>0</v>
      </c>
      <c r="T335" s="17">
        <f t="shared" si="217"/>
        <v>0</v>
      </c>
      <c r="U335" s="16">
        <f t="shared" si="218"/>
        <v>2569</v>
      </c>
      <c r="V335" s="17">
        <f t="shared" si="218"/>
        <v>410698323</v>
      </c>
      <c r="W335" s="16">
        <v>0</v>
      </c>
      <c r="X335" s="17">
        <f t="shared" si="219"/>
        <v>0</v>
      </c>
      <c r="Y335" s="17">
        <v>0</v>
      </c>
      <c r="Z335" s="17">
        <f t="shared" si="220"/>
        <v>0</v>
      </c>
      <c r="AA335" s="17">
        <v>0</v>
      </c>
      <c r="AB335" s="17">
        <f t="shared" si="221"/>
        <v>0</v>
      </c>
      <c r="AC335" s="17">
        <v>0</v>
      </c>
      <c r="AD335" s="17">
        <f t="shared" si="222"/>
        <v>0</v>
      </c>
      <c r="AE335" s="17">
        <v>0</v>
      </c>
      <c r="AF335" s="17">
        <f t="shared" si="223"/>
        <v>0</v>
      </c>
      <c r="AG335" s="17">
        <v>0</v>
      </c>
      <c r="AH335" s="17">
        <f t="shared" si="224"/>
        <v>0</v>
      </c>
      <c r="AI335" s="17">
        <v>0</v>
      </c>
      <c r="AJ335" s="17">
        <f t="shared" si="225"/>
        <v>0</v>
      </c>
      <c r="AK335" s="17">
        <v>20</v>
      </c>
      <c r="AL335" s="17">
        <f t="shared" si="226"/>
        <v>3908560</v>
      </c>
      <c r="AM335" s="17">
        <v>0</v>
      </c>
      <c r="AN335" s="17">
        <f t="shared" si="227"/>
        <v>0</v>
      </c>
      <c r="AO335" s="17">
        <v>0</v>
      </c>
      <c r="AP335" s="17">
        <f t="shared" si="228"/>
        <v>0</v>
      </c>
      <c r="AQ335" s="17">
        <v>0</v>
      </c>
      <c r="AR335" s="17">
        <f t="shared" si="229"/>
        <v>0</v>
      </c>
      <c r="AS335" s="17">
        <v>0</v>
      </c>
      <c r="AT335" s="17">
        <f t="shared" si="230"/>
        <v>0</v>
      </c>
      <c r="AU335" s="17">
        <f t="shared" si="231"/>
        <v>20</v>
      </c>
      <c r="AV335" s="17">
        <f t="shared" si="231"/>
        <v>3908560</v>
      </c>
      <c r="AW335" s="18">
        <v>7</v>
      </c>
      <c r="AX335" s="18">
        <f t="shared" si="232"/>
        <v>1403584</v>
      </c>
      <c r="AY335" s="18">
        <v>0</v>
      </c>
      <c r="AZ335" s="18">
        <f t="shared" si="233"/>
        <v>0</v>
      </c>
      <c r="BA335" s="18">
        <v>0</v>
      </c>
      <c r="BB335" s="18">
        <f t="shared" si="234"/>
        <v>0</v>
      </c>
      <c r="BC335" s="18">
        <v>0</v>
      </c>
      <c r="BD335" s="18">
        <f t="shared" si="235"/>
        <v>0</v>
      </c>
      <c r="BE335" s="18">
        <v>0</v>
      </c>
      <c r="BF335" s="18">
        <f t="shared" si="236"/>
        <v>0</v>
      </c>
      <c r="BG335" s="18">
        <v>0</v>
      </c>
      <c r="BH335" s="18">
        <f t="shared" si="237"/>
        <v>0</v>
      </c>
      <c r="BI335" s="18">
        <v>0</v>
      </c>
      <c r="BJ335" s="18">
        <f t="shared" si="238"/>
        <v>0</v>
      </c>
      <c r="BK335" s="18">
        <v>0</v>
      </c>
      <c r="BL335" s="18">
        <f t="shared" si="239"/>
        <v>0</v>
      </c>
      <c r="BM335" s="18">
        <v>0</v>
      </c>
      <c r="BN335" s="18">
        <f t="shared" si="240"/>
        <v>0</v>
      </c>
      <c r="BO335" s="18">
        <v>0</v>
      </c>
      <c r="BP335" s="18">
        <f t="shared" si="241"/>
        <v>0</v>
      </c>
      <c r="BQ335" s="18">
        <v>0</v>
      </c>
      <c r="BR335" s="18">
        <f t="shared" si="242"/>
        <v>0</v>
      </c>
      <c r="BS335" s="18">
        <v>0</v>
      </c>
      <c r="BT335" s="18">
        <f t="shared" si="243"/>
        <v>0</v>
      </c>
      <c r="BU335" s="18">
        <v>0</v>
      </c>
      <c r="BV335" s="18">
        <f t="shared" si="244"/>
        <v>0</v>
      </c>
      <c r="BW335" s="18">
        <v>0</v>
      </c>
      <c r="BX335" s="18">
        <f t="shared" si="245"/>
        <v>0</v>
      </c>
      <c r="BY335" s="18">
        <v>0</v>
      </c>
      <c r="BZ335" s="18">
        <f t="shared" si="246"/>
        <v>0</v>
      </c>
      <c r="CA335" s="18">
        <v>0</v>
      </c>
      <c r="CB335" s="18">
        <f t="shared" si="247"/>
        <v>0</v>
      </c>
      <c r="CC335" s="18">
        <v>29</v>
      </c>
      <c r="CD335" s="18">
        <f t="shared" si="248"/>
        <v>5814848</v>
      </c>
      <c r="CE335" s="17">
        <f t="shared" si="249"/>
        <v>36</v>
      </c>
      <c r="CF335" s="17">
        <f t="shared" si="249"/>
        <v>7218432</v>
      </c>
      <c r="CG335" s="17">
        <f t="shared" si="250"/>
        <v>2625</v>
      </c>
      <c r="CH335" s="28">
        <f t="shared" si="250"/>
        <v>421825315</v>
      </c>
    </row>
    <row r="336" spans="1:86" ht="38.25" x14ac:dyDescent="0.2">
      <c r="A336" s="66"/>
      <c r="B336" s="66"/>
      <c r="C336" s="66"/>
      <c r="D336" s="20" t="s">
        <v>147</v>
      </c>
      <c r="E336" s="21" t="s">
        <v>141</v>
      </c>
      <c r="F336" s="32">
        <f t="shared" si="251"/>
        <v>168376</v>
      </c>
      <c r="G336" s="32">
        <f t="shared" si="251"/>
        <v>206065</v>
      </c>
      <c r="H336" s="32">
        <f t="shared" si="251"/>
        <v>211147</v>
      </c>
      <c r="I336" s="16">
        <v>627</v>
      </c>
      <c r="J336" s="17">
        <f t="shared" si="213"/>
        <v>105571752</v>
      </c>
      <c r="K336" s="16">
        <v>24</v>
      </c>
      <c r="L336" s="17">
        <f t="shared" si="211"/>
        <v>4041024</v>
      </c>
      <c r="M336" s="16">
        <v>3</v>
      </c>
      <c r="N336" s="17">
        <f t="shared" si="214"/>
        <v>505128</v>
      </c>
      <c r="O336" s="16">
        <v>0</v>
      </c>
      <c r="P336" s="17">
        <f t="shared" si="215"/>
        <v>0</v>
      </c>
      <c r="Q336" s="16">
        <v>18</v>
      </c>
      <c r="R336" s="17">
        <f t="shared" si="216"/>
        <v>3030768</v>
      </c>
      <c r="S336" s="16">
        <v>0</v>
      </c>
      <c r="T336" s="17">
        <f t="shared" si="217"/>
        <v>0</v>
      </c>
      <c r="U336" s="16">
        <f t="shared" si="218"/>
        <v>672</v>
      </c>
      <c r="V336" s="17">
        <f t="shared" si="218"/>
        <v>113148672</v>
      </c>
      <c r="W336" s="16">
        <v>0</v>
      </c>
      <c r="X336" s="17">
        <f t="shared" si="219"/>
        <v>0</v>
      </c>
      <c r="Y336" s="17">
        <v>0</v>
      </c>
      <c r="Z336" s="17">
        <f t="shared" si="220"/>
        <v>0</v>
      </c>
      <c r="AA336" s="17">
        <v>0</v>
      </c>
      <c r="AB336" s="17">
        <f t="shared" si="221"/>
        <v>0</v>
      </c>
      <c r="AC336" s="17">
        <v>0</v>
      </c>
      <c r="AD336" s="17">
        <f t="shared" si="222"/>
        <v>0</v>
      </c>
      <c r="AE336" s="17">
        <v>0</v>
      </c>
      <c r="AF336" s="17">
        <f t="shared" si="223"/>
        <v>0</v>
      </c>
      <c r="AG336" s="17">
        <v>0</v>
      </c>
      <c r="AH336" s="17">
        <f t="shared" si="224"/>
        <v>0</v>
      </c>
      <c r="AI336" s="17">
        <v>0</v>
      </c>
      <c r="AJ336" s="17">
        <f t="shared" si="225"/>
        <v>0</v>
      </c>
      <c r="AK336" s="17">
        <v>20</v>
      </c>
      <c r="AL336" s="17">
        <f t="shared" si="226"/>
        <v>4121300</v>
      </c>
      <c r="AM336" s="17">
        <v>0</v>
      </c>
      <c r="AN336" s="17">
        <f t="shared" si="227"/>
        <v>0</v>
      </c>
      <c r="AO336" s="17">
        <v>0</v>
      </c>
      <c r="AP336" s="17">
        <f t="shared" si="228"/>
        <v>0</v>
      </c>
      <c r="AQ336" s="17">
        <v>0</v>
      </c>
      <c r="AR336" s="17">
        <f t="shared" si="229"/>
        <v>0</v>
      </c>
      <c r="AS336" s="17">
        <v>0</v>
      </c>
      <c r="AT336" s="17">
        <f t="shared" si="230"/>
        <v>0</v>
      </c>
      <c r="AU336" s="17">
        <f t="shared" si="231"/>
        <v>20</v>
      </c>
      <c r="AV336" s="17">
        <f t="shared" si="231"/>
        <v>4121300</v>
      </c>
      <c r="AW336" s="18">
        <v>7</v>
      </c>
      <c r="AX336" s="18">
        <f t="shared" si="232"/>
        <v>1478029</v>
      </c>
      <c r="AY336" s="18">
        <v>0</v>
      </c>
      <c r="AZ336" s="18">
        <f t="shared" si="233"/>
        <v>0</v>
      </c>
      <c r="BA336" s="18">
        <v>0</v>
      </c>
      <c r="BB336" s="18">
        <f t="shared" si="234"/>
        <v>0</v>
      </c>
      <c r="BC336" s="18">
        <v>0</v>
      </c>
      <c r="BD336" s="18">
        <f t="shared" si="235"/>
        <v>0</v>
      </c>
      <c r="BE336" s="18">
        <v>0</v>
      </c>
      <c r="BF336" s="18">
        <f t="shared" si="236"/>
        <v>0</v>
      </c>
      <c r="BG336" s="18">
        <v>0</v>
      </c>
      <c r="BH336" s="18">
        <f t="shared" si="237"/>
        <v>0</v>
      </c>
      <c r="BI336" s="18">
        <v>0</v>
      </c>
      <c r="BJ336" s="18">
        <f t="shared" si="238"/>
        <v>0</v>
      </c>
      <c r="BK336" s="18">
        <v>0</v>
      </c>
      <c r="BL336" s="18">
        <f t="shared" si="239"/>
        <v>0</v>
      </c>
      <c r="BM336" s="18">
        <v>0</v>
      </c>
      <c r="BN336" s="18">
        <f t="shared" si="240"/>
        <v>0</v>
      </c>
      <c r="BO336" s="18">
        <v>0</v>
      </c>
      <c r="BP336" s="18">
        <f t="shared" si="241"/>
        <v>0</v>
      </c>
      <c r="BQ336" s="18">
        <v>0</v>
      </c>
      <c r="BR336" s="18">
        <f t="shared" si="242"/>
        <v>0</v>
      </c>
      <c r="BS336" s="18">
        <v>0</v>
      </c>
      <c r="BT336" s="18">
        <f t="shared" si="243"/>
        <v>0</v>
      </c>
      <c r="BU336" s="18">
        <v>0</v>
      </c>
      <c r="BV336" s="18">
        <f t="shared" si="244"/>
        <v>0</v>
      </c>
      <c r="BW336" s="18">
        <v>0</v>
      </c>
      <c r="BX336" s="18">
        <f t="shared" si="245"/>
        <v>0</v>
      </c>
      <c r="BY336" s="18">
        <v>0</v>
      </c>
      <c r="BZ336" s="18">
        <f t="shared" si="246"/>
        <v>0</v>
      </c>
      <c r="CA336" s="18">
        <v>0</v>
      </c>
      <c r="CB336" s="18">
        <f t="shared" si="247"/>
        <v>0</v>
      </c>
      <c r="CC336" s="18">
        <v>39</v>
      </c>
      <c r="CD336" s="18">
        <f t="shared" si="248"/>
        <v>8234733</v>
      </c>
      <c r="CE336" s="17">
        <f t="shared" si="249"/>
        <v>46</v>
      </c>
      <c r="CF336" s="17">
        <f t="shared" si="249"/>
        <v>9712762</v>
      </c>
      <c r="CG336" s="17">
        <f t="shared" si="250"/>
        <v>738</v>
      </c>
      <c r="CH336" s="28">
        <f t="shared" si="250"/>
        <v>126982734</v>
      </c>
    </row>
    <row r="337" spans="1:86" ht="51" x14ac:dyDescent="0.2">
      <c r="A337" s="66"/>
      <c r="B337" s="66"/>
      <c r="C337" s="66"/>
      <c r="D337" s="20" t="s">
        <v>148</v>
      </c>
      <c r="E337" s="21" t="s">
        <v>141</v>
      </c>
      <c r="F337" s="32">
        <f t="shared" si="251"/>
        <v>205901</v>
      </c>
      <c r="G337" s="32">
        <f t="shared" si="251"/>
        <v>252943</v>
      </c>
      <c r="H337" s="32">
        <f t="shared" si="251"/>
        <v>258050</v>
      </c>
      <c r="I337" s="16">
        <v>243</v>
      </c>
      <c r="J337" s="17">
        <f t="shared" si="213"/>
        <v>50033943</v>
      </c>
      <c r="K337" s="16">
        <v>0</v>
      </c>
      <c r="L337" s="17">
        <f t="shared" si="211"/>
        <v>0</v>
      </c>
      <c r="M337" s="16">
        <v>0</v>
      </c>
      <c r="N337" s="17">
        <f t="shared" si="214"/>
        <v>0</v>
      </c>
      <c r="O337" s="16">
        <v>0</v>
      </c>
      <c r="P337" s="17">
        <f t="shared" si="215"/>
        <v>0</v>
      </c>
      <c r="Q337" s="16">
        <v>0</v>
      </c>
      <c r="R337" s="17">
        <f t="shared" si="216"/>
        <v>0</v>
      </c>
      <c r="S337" s="16">
        <v>0</v>
      </c>
      <c r="T337" s="17">
        <f t="shared" si="217"/>
        <v>0</v>
      </c>
      <c r="U337" s="16">
        <f t="shared" si="218"/>
        <v>243</v>
      </c>
      <c r="V337" s="17">
        <f t="shared" si="218"/>
        <v>50033943</v>
      </c>
      <c r="W337" s="16">
        <v>0</v>
      </c>
      <c r="X337" s="17">
        <f t="shared" si="219"/>
        <v>0</v>
      </c>
      <c r="Y337" s="17">
        <v>0</v>
      </c>
      <c r="Z337" s="17">
        <f t="shared" si="220"/>
        <v>0</v>
      </c>
      <c r="AA337" s="17">
        <v>0</v>
      </c>
      <c r="AB337" s="17">
        <f t="shared" si="221"/>
        <v>0</v>
      </c>
      <c r="AC337" s="17">
        <v>0</v>
      </c>
      <c r="AD337" s="17">
        <f t="shared" si="222"/>
        <v>0</v>
      </c>
      <c r="AE337" s="17">
        <v>0</v>
      </c>
      <c r="AF337" s="17">
        <f t="shared" si="223"/>
        <v>0</v>
      </c>
      <c r="AG337" s="17">
        <v>0</v>
      </c>
      <c r="AH337" s="17">
        <f t="shared" si="224"/>
        <v>0</v>
      </c>
      <c r="AI337" s="17">
        <v>0</v>
      </c>
      <c r="AJ337" s="17">
        <f t="shared" si="225"/>
        <v>0</v>
      </c>
      <c r="AK337" s="17">
        <v>3</v>
      </c>
      <c r="AL337" s="17">
        <f t="shared" si="226"/>
        <v>758829</v>
      </c>
      <c r="AM337" s="17">
        <v>0</v>
      </c>
      <c r="AN337" s="17">
        <f t="shared" si="227"/>
        <v>0</v>
      </c>
      <c r="AO337" s="17">
        <v>0</v>
      </c>
      <c r="AP337" s="17">
        <f t="shared" si="228"/>
        <v>0</v>
      </c>
      <c r="AQ337" s="17">
        <v>0</v>
      </c>
      <c r="AR337" s="17">
        <f t="shared" si="229"/>
        <v>0</v>
      </c>
      <c r="AS337" s="17">
        <v>0</v>
      </c>
      <c r="AT337" s="17">
        <f t="shared" si="230"/>
        <v>0</v>
      </c>
      <c r="AU337" s="17">
        <f t="shared" si="231"/>
        <v>3</v>
      </c>
      <c r="AV337" s="17">
        <f t="shared" si="231"/>
        <v>758829</v>
      </c>
      <c r="AW337" s="18">
        <v>0</v>
      </c>
      <c r="AX337" s="18">
        <f t="shared" si="232"/>
        <v>0</v>
      </c>
      <c r="AY337" s="18">
        <v>0</v>
      </c>
      <c r="AZ337" s="18">
        <f t="shared" si="233"/>
        <v>0</v>
      </c>
      <c r="BA337" s="18">
        <v>0</v>
      </c>
      <c r="BB337" s="18">
        <f t="shared" si="234"/>
        <v>0</v>
      </c>
      <c r="BC337" s="18">
        <v>0</v>
      </c>
      <c r="BD337" s="18">
        <f t="shared" si="235"/>
        <v>0</v>
      </c>
      <c r="BE337" s="18">
        <v>0</v>
      </c>
      <c r="BF337" s="18">
        <f t="shared" si="236"/>
        <v>0</v>
      </c>
      <c r="BG337" s="18">
        <v>0</v>
      </c>
      <c r="BH337" s="18">
        <f t="shared" si="237"/>
        <v>0</v>
      </c>
      <c r="BI337" s="18">
        <v>0</v>
      </c>
      <c r="BJ337" s="18">
        <f t="shared" si="238"/>
        <v>0</v>
      </c>
      <c r="BK337" s="18">
        <v>0</v>
      </c>
      <c r="BL337" s="18">
        <f t="shared" si="239"/>
        <v>0</v>
      </c>
      <c r="BM337" s="18">
        <v>0</v>
      </c>
      <c r="BN337" s="18">
        <f t="shared" si="240"/>
        <v>0</v>
      </c>
      <c r="BO337" s="18">
        <v>0</v>
      </c>
      <c r="BP337" s="18">
        <f t="shared" si="241"/>
        <v>0</v>
      </c>
      <c r="BQ337" s="18">
        <v>0</v>
      </c>
      <c r="BR337" s="18">
        <f t="shared" si="242"/>
        <v>0</v>
      </c>
      <c r="BS337" s="18">
        <v>0</v>
      </c>
      <c r="BT337" s="18">
        <f t="shared" si="243"/>
        <v>0</v>
      </c>
      <c r="BU337" s="18">
        <v>0</v>
      </c>
      <c r="BV337" s="18">
        <f t="shared" si="244"/>
        <v>0</v>
      </c>
      <c r="BW337" s="18">
        <v>0</v>
      </c>
      <c r="BX337" s="18">
        <f t="shared" si="245"/>
        <v>0</v>
      </c>
      <c r="BY337" s="18">
        <v>0</v>
      </c>
      <c r="BZ337" s="18">
        <f t="shared" si="246"/>
        <v>0</v>
      </c>
      <c r="CA337" s="18">
        <v>0</v>
      </c>
      <c r="CB337" s="18">
        <f t="shared" si="247"/>
        <v>0</v>
      </c>
      <c r="CC337" s="18">
        <v>0</v>
      </c>
      <c r="CD337" s="18">
        <f t="shared" si="248"/>
        <v>0</v>
      </c>
      <c r="CE337" s="17">
        <f t="shared" si="249"/>
        <v>0</v>
      </c>
      <c r="CF337" s="17">
        <f t="shared" si="249"/>
        <v>0</v>
      </c>
      <c r="CG337" s="17">
        <f t="shared" si="250"/>
        <v>246</v>
      </c>
      <c r="CH337" s="28">
        <f t="shared" si="250"/>
        <v>50792772</v>
      </c>
    </row>
    <row r="338" spans="1:86" x14ac:dyDescent="0.2">
      <c r="A338" s="66"/>
      <c r="B338" s="66"/>
      <c r="C338" s="66"/>
      <c r="D338" s="20" t="s">
        <v>149</v>
      </c>
      <c r="E338" s="21" t="s">
        <v>141</v>
      </c>
      <c r="F338" s="32">
        <f t="shared" si="251"/>
        <v>318172</v>
      </c>
      <c r="G338" s="32">
        <f t="shared" si="251"/>
        <v>393639</v>
      </c>
      <c r="H338" s="32">
        <f t="shared" si="251"/>
        <v>398654</v>
      </c>
      <c r="I338" s="16">
        <v>19</v>
      </c>
      <c r="J338" s="17">
        <f t="shared" si="213"/>
        <v>6045268</v>
      </c>
      <c r="K338" s="16">
        <v>0</v>
      </c>
      <c r="L338" s="17">
        <f t="shared" si="211"/>
        <v>0</v>
      </c>
      <c r="M338" s="16">
        <v>0</v>
      </c>
      <c r="N338" s="17">
        <f t="shared" si="214"/>
        <v>0</v>
      </c>
      <c r="O338" s="16">
        <v>0</v>
      </c>
      <c r="P338" s="17">
        <f t="shared" si="215"/>
        <v>0</v>
      </c>
      <c r="Q338" s="16">
        <v>1</v>
      </c>
      <c r="R338" s="17">
        <f t="shared" si="216"/>
        <v>318172</v>
      </c>
      <c r="S338" s="16">
        <v>0</v>
      </c>
      <c r="T338" s="17">
        <f t="shared" si="217"/>
        <v>0</v>
      </c>
      <c r="U338" s="16">
        <f t="shared" si="218"/>
        <v>20</v>
      </c>
      <c r="V338" s="17">
        <f t="shared" si="218"/>
        <v>6363440</v>
      </c>
      <c r="W338" s="16">
        <v>0</v>
      </c>
      <c r="X338" s="17">
        <f t="shared" si="219"/>
        <v>0</v>
      </c>
      <c r="Y338" s="17">
        <v>0</v>
      </c>
      <c r="Z338" s="17">
        <f t="shared" si="220"/>
        <v>0</v>
      </c>
      <c r="AA338" s="17">
        <v>0</v>
      </c>
      <c r="AB338" s="17">
        <f t="shared" si="221"/>
        <v>0</v>
      </c>
      <c r="AC338" s="17">
        <v>0</v>
      </c>
      <c r="AD338" s="17">
        <f t="shared" si="222"/>
        <v>0</v>
      </c>
      <c r="AE338" s="17">
        <v>0</v>
      </c>
      <c r="AF338" s="17">
        <f t="shared" si="223"/>
        <v>0</v>
      </c>
      <c r="AG338" s="17">
        <v>0</v>
      </c>
      <c r="AH338" s="17">
        <f t="shared" si="224"/>
        <v>0</v>
      </c>
      <c r="AI338" s="17">
        <v>0</v>
      </c>
      <c r="AJ338" s="17">
        <f t="shared" si="225"/>
        <v>0</v>
      </c>
      <c r="AK338" s="17">
        <v>1</v>
      </c>
      <c r="AL338" s="17">
        <f t="shared" si="226"/>
        <v>393639</v>
      </c>
      <c r="AM338" s="17">
        <v>0</v>
      </c>
      <c r="AN338" s="17">
        <f t="shared" si="227"/>
        <v>0</v>
      </c>
      <c r="AO338" s="17">
        <v>0</v>
      </c>
      <c r="AP338" s="17">
        <f t="shared" si="228"/>
        <v>0</v>
      </c>
      <c r="AQ338" s="17">
        <v>0</v>
      </c>
      <c r="AR338" s="17">
        <f t="shared" si="229"/>
        <v>0</v>
      </c>
      <c r="AS338" s="17">
        <v>0</v>
      </c>
      <c r="AT338" s="17">
        <f t="shared" si="230"/>
        <v>0</v>
      </c>
      <c r="AU338" s="17">
        <f t="shared" si="231"/>
        <v>1</v>
      </c>
      <c r="AV338" s="17">
        <f t="shared" si="231"/>
        <v>393639</v>
      </c>
      <c r="AW338" s="18">
        <v>0</v>
      </c>
      <c r="AX338" s="18">
        <f t="shared" si="232"/>
        <v>0</v>
      </c>
      <c r="AY338" s="18">
        <v>0</v>
      </c>
      <c r="AZ338" s="18">
        <f t="shared" si="233"/>
        <v>0</v>
      </c>
      <c r="BA338" s="18">
        <v>0</v>
      </c>
      <c r="BB338" s="18">
        <f t="shared" si="234"/>
        <v>0</v>
      </c>
      <c r="BC338" s="18">
        <v>0</v>
      </c>
      <c r="BD338" s="18">
        <f t="shared" si="235"/>
        <v>0</v>
      </c>
      <c r="BE338" s="18">
        <v>0</v>
      </c>
      <c r="BF338" s="18">
        <f t="shared" si="236"/>
        <v>0</v>
      </c>
      <c r="BG338" s="18">
        <v>0</v>
      </c>
      <c r="BH338" s="18">
        <f t="shared" si="237"/>
        <v>0</v>
      </c>
      <c r="BI338" s="18">
        <v>0</v>
      </c>
      <c r="BJ338" s="18">
        <f t="shared" si="238"/>
        <v>0</v>
      </c>
      <c r="BK338" s="18">
        <v>0</v>
      </c>
      <c r="BL338" s="18">
        <f t="shared" si="239"/>
        <v>0</v>
      </c>
      <c r="BM338" s="18">
        <v>0</v>
      </c>
      <c r="BN338" s="18">
        <f t="shared" si="240"/>
        <v>0</v>
      </c>
      <c r="BO338" s="18">
        <v>0</v>
      </c>
      <c r="BP338" s="18">
        <f t="shared" si="241"/>
        <v>0</v>
      </c>
      <c r="BQ338" s="18">
        <v>0</v>
      </c>
      <c r="BR338" s="18">
        <f t="shared" si="242"/>
        <v>0</v>
      </c>
      <c r="BS338" s="18">
        <v>0</v>
      </c>
      <c r="BT338" s="18">
        <f t="shared" si="243"/>
        <v>0</v>
      </c>
      <c r="BU338" s="18">
        <v>0</v>
      </c>
      <c r="BV338" s="18">
        <f t="shared" si="244"/>
        <v>0</v>
      </c>
      <c r="BW338" s="18">
        <v>0</v>
      </c>
      <c r="BX338" s="18">
        <f t="shared" si="245"/>
        <v>0</v>
      </c>
      <c r="BY338" s="18">
        <v>0</v>
      </c>
      <c r="BZ338" s="18">
        <f t="shared" si="246"/>
        <v>0</v>
      </c>
      <c r="CA338" s="18">
        <v>0</v>
      </c>
      <c r="CB338" s="18">
        <f t="shared" si="247"/>
        <v>0</v>
      </c>
      <c r="CC338" s="18">
        <v>0</v>
      </c>
      <c r="CD338" s="18">
        <f t="shared" si="248"/>
        <v>0</v>
      </c>
      <c r="CE338" s="17">
        <f t="shared" si="249"/>
        <v>0</v>
      </c>
      <c r="CF338" s="17">
        <f t="shared" si="249"/>
        <v>0</v>
      </c>
      <c r="CG338" s="17">
        <f t="shared" si="250"/>
        <v>21</v>
      </c>
      <c r="CH338" s="28">
        <f t="shared" si="250"/>
        <v>6757079</v>
      </c>
    </row>
    <row r="339" spans="1:86" x14ac:dyDescent="0.2">
      <c r="A339" s="66"/>
      <c r="B339" s="66"/>
      <c r="C339" s="66"/>
      <c r="D339" s="20" t="s">
        <v>150</v>
      </c>
      <c r="E339" s="21" t="s">
        <v>141</v>
      </c>
      <c r="F339" s="32">
        <f t="shared" si="251"/>
        <v>138648</v>
      </c>
      <c r="G339" s="32">
        <f t="shared" si="251"/>
        <v>164792</v>
      </c>
      <c r="H339" s="32">
        <f t="shared" si="251"/>
        <v>219455</v>
      </c>
      <c r="I339" s="16">
        <v>77</v>
      </c>
      <c r="J339" s="17">
        <f t="shared" si="213"/>
        <v>10675896</v>
      </c>
      <c r="K339" s="16">
        <v>0</v>
      </c>
      <c r="L339" s="17">
        <f t="shared" si="211"/>
        <v>0</v>
      </c>
      <c r="M339" s="16">
        <v>0</v>
      </c>
      <c r="N339" s="17">
        <f t="shared" si="214"/>
        <v>0</v>
      </c>
      <c r="O339" s="16">
        <v>0</v>
      </c>
      <c r="P339" s="17">
        <f t="shared" si="215"/>
        <v>0</v>
      </c>
      <c r="Q339" s="16">
        <v>5</v>
      </c>
      <c r="R339" s="17">
        <f t="shared" si="216"/>
        <v>693240</v>
      </c>
      <c r="S339" s="16">
        <v>0</v>
      </c>
      <c r="T339" s="17">
        <f t="shared" si="217"/>
        <v>0</v>
      </c>
      <c r="U339" s="16">
        <f t="shared" si="218"/>
        <v>82</v>
      </c>
      <c r="V339" s="17">
        <f t="shared" si="218"/>
        <v>11369136</v>
      </c>
      <c r="W339" s="16">
        <v>0</v>
      </c>
      <c r="X339" s="17">
        <f t="shared" si="219"/>
        <v>0</v>
      </c>
      <c r="Y339" s="17">
        <v>0</v>
      </c>
      <c r="Z339" s="17">
        <f t="shared" si="220"/>
        <v>0</v>
      </c>
      <c r="AA339" s="17">
        <v>0</v>
      </c>
      <c r="AB339" s="17">
        <f t="shared" si="221"/>
        <v>0</v>
      </c>
      <c r="AC339" s="17">
        <v>0</v>
      </c>
      <c r="AD339" s="17">
        <f t="shared" si="222"/>
        <v>0</v>
      </c>
      <c r="AE339" s="17">
        <v>0</v>
      </c>
      <c r="AF339" s="17">
        <f t="shared" si="223"/>
        <v>0</v>
      </c>
      <c r="AG339" s="17">
        <v>0</v>
      </c>
      <c r="AH339" s="17">
        <f t="shared" si="224"/>
        <v>0</v>
      </c>
      <c r="AI339" s="17">
        <v>0</v>
      </c>
      <c r="AJ339" s="17">
        <f t="shared" si="225"/>
        <v>0</v>
      </c>
      <c r="AK339" s="17">
        <v>0</v>
      </c>
      <c r="AL339" s="17">
        <f t="shared" si="226"/>
        <v>0</v>
      </c>
      <c r="AM339" s="17">
        <v>0</v>
      </c>
      <c r="AN339" s="17">
        <f t="shared" si="227"/>
        <v>0</v>
      </c>
      <c r="AO339" s="17">
        <v>0</v>
      </c>
      <c r="AP339" s="17">
        <f t="shared" si="228"/>
        <v>0</v>
      </c>
      <c r="AQ339" s="17">
        <v>0</v>
      </c>
      <c r="AR339" s="17">
        <f t="shared" si="229"/>
        <v>0</v>
      </c>
      <c r="AS339" s="17">
        <v>0</v>
      </c>
      <c r="AT339" s="17">
        <f t="shared" si="230"/>
        <v>0</v>
      </c>
      <c r="AU339" s="17">
        <f t="shared" si="231"/>
        <v>0</v>
      </c>
      <c r="AV339" s="17">
        <f t="shared" si="231"/>
        <v>0</v>
      </c>
      <c r="AW339" s="18">
        <v>0</v>
      </c>
      <c r="AX339" s="18">
        <f t="shared" si="232"/>
        <v>0</v>
      </c>
      <c r="AY339" s="18">
        <v>0</v>
      </c>
      <c r="AZ339" s="18">
        <f t="shared" si="233"/>
        <v>0</v>
      </c>
      <c r="BA339" s="18">
        <v>0</v>
      </c>
      <c r="BB339" s="18">
        <f t="shared" si="234"/>
        <v>0</v>
      </c>
      <c r="BC339" s="18">
        <v>0</v>
      </c>
      <c r="BD339" s="18">
        <f t="shared" si="235"/>
        <v>0</v>
      </c>
      <c r="BE339" s="18">
        <v>0</v>
      </c>
      <c r="BF339" s="18">
        <f t="shared" si="236"/>
        <v>0</v>
      </c>
      <c r="BG339" s="18">
        <v>0</v>
      </c>
      <c r="BH339" s="18">
        <f t="shared" si="237"/>
        <v>0</v>
      </c>
      <c r="BI339" s="18">
        <v>0</v>
      </c>
      <c r="BJ339" s="18">
        <f t="shared" si="238"/>
        <v>0</v>
      </c>
      <c r="BK339" s="18">
        <v>0</v>
      </c>
      <c r="BL339" s="18">
        <f t="shared" si="239"/>
        <v>0</v>
      </c>
      <c r="BM339" s="18">
        <v>0</v>
      </c>
      <c r="BN339" s="18">
        <f t="shared" si="240"/>
        <v>0</v>
      </c>
      <c r="BO339" s="18">
        <v>0</v>
      </c>
      <c r="BP339" s="18">
        <f t="shared" si="241"/>
        <v>0</v>
      </c>
      <c r="BQ339" s="18">
        <v>0</v>
      </c>
      <c r="BR339" s="18">
        <f t="shared" si="242"/>
        <v>0</v>
      </c>
      <c r="BS339" s="18">
        <v>0</v>
      </c>
      <c r="BT339" s="18">
        <f t="shared" si="243"/>
        <v>0</v>
      </c>
      <c r="BU339" s="18">
        <v>0</v>
      </c>
      <c r="BV339" s="18">
        <f t="shared" si="244"/>
        <v>0</v>
      </c>
      <c r="BW339" s="18">
        <v>0</v>
      </c>
      <c r="BX339" s="18">
        <f t="shared" si="245"/>
        <v>0</v>
      </c>
      <c r="BY339" s="18">
        <v>0</v>
      </c>
      <c r="BZ339" s="18">
        <f t="shared" si="246"/>
        <v>0</v>
      </c>
      <c r="CA339" s="18">
        <v>0</v>
      </c>
      <c r="CB339" s="18">
        <f t="shared" si="247"/>
        <v>0</v>
      </c>
      <c r="CC339" s="18">
        <v>0</v>
      </c>
      <c r="CD339" s="18">
        <f t="shared" si="248"/>
        <v>0</v>
      </c>
      <c r="CE339" s="17">
        <f t="shared" si="249"/>
        <v>0</v>
      </c>
      <c r="CF339" s="17">
        <f t="shared" si="249"/>
        <v>0</v>
      </c>
      <c r="CG339" s="17">
        <f t="shared" si="250"/>
        <v>82</v>
      </c>
      <c r="CH339" s="28">
        <f t="shared" si="250"/>
        <v>11369136</v>
      </c>
    </row>
    <row r="340" spans="1:86" x14ac:dyDescent="0.2">
      <c r="A340" s="66"/>
      <c r="B340" s="66"/>
      <c r="C340" s="66"/>
      <c r="D340" s="22" t="s">
        <v>152</v>
      </c>
      <c r="E340" s="21" t="s">
        <v>141</v>
      </c>
      <c r="F340" s="32">
        <f>F320</f>
        <v>66640</v>
      </c>
      <c r="G340" s="32">
        <f>G320</f>
        <v>78879</v>
      </c>
      <c r="H340" s="32">
        <f>H320</f>
        <v>105048</v>
      </c>
      <c r="I340" s="16">
        <v>8371</v>
      </c>
      <c r="J340" s="17">
        <f t="shared" si="213"/>
        <v>557843440</v>
      </c>
      <c r="K340" s="16">
        <v>83</v>
      </c>
      <c r="L340" s="17">
        <f t="shared" si="211"/>
        <v>5531120</v>
      </c>
      <c r="M340" s="16">
        <v>0</v>
      </c>
      <c r="N340" s="17">
        <f t="shared" si="214"/>
        <v>0</v>
      </c>
      <c r="O340" s="16">
        <v>0</v>
      </c>
      <c r="P340" s="17">
        <f t="shared" si="215"/>
        <v>0</v>
      </c>
      <c r="Q340" s="16">
        <v>100</v>
      </c>
      <c r="R340" s="17">
        <f t="shared" si="216"/>
        <v>6664000</v>
      </c>
      <c r="S340" s="16">
        <v>0</v>
      </c>
      <c r="T340" s="17">
        <f t="shared" si="217"/>
        <v>0</v>
      </c>
      <c r="U340" s="16">
        <f t="shared" si="218"/>
        <v>8554</v>
      </c>
      <c r="V340" s="17">
        <f t="shared" si="218"/>
        <v>570038560</v>
      </c>
      <c r="W340" s="16">
        <v>0</v>
      </c>
      <c r="X340" s="17">
        <f t="shared" si="219"/>
        <v>0</v>
      </c>
      <c r="Y340" s="17">
        <v>0</v>
      </c>
      <c r="Z340" s="17">
        <f t="shared" si="220"/>
        <v>0</v>
      </c>
      <c r="AA340" s="17">
        <v>0</v>
      </c>
      <c r="AB340" s="17">
        <f t="shared" si="221"/>
        <v>0</v>
      </c>
      <c r="AC340" s="17">
        <v>0</v>
      </c>
      <c r="AD340" s="17">
        <f t="shared" si="222"/>
        <v>0</v>
      </c>
      <c r="AE340" s="17">
        <v>0</v>
      </c>
      <c r="AF340" s="17">
        <f t="shared" si="223"/>
        <v>0</v>
      </c>
      <c r="AG340" s="17">
        <v>0</v>
      </c>
      <c r="AH340" s="17">
        <f t="shared" si="224"/>
        <v>0</v>
      </c>
      <c r="AI340" s="17">
        <v>0</v>
      </c>
      <c r="AJ340" s="17">
        <f t="shared" si="225"/>
        <v>0</v>
      </c>
      <c r="AK340" s="17">
        <v>76</v>
      </c>
      <c r="AL340" s="17">
        <f t="shared" si="226"/>
        <v>5994804</v>
      </c>
      <c r="AM340" s="17">
        <v>0</v>
      </c>
      <c r="AN340" s="17">
        <f t="shared" si="227"/>
        <v>0</v>
      </c>
      <c r="AO340" s="17">
        <v>0</v>
      </c>
      <c r="AP340" s="17">
        <f t="shared" si="228"/>
        <v>0</v>
      </c>
      <c r="AQ340" s="17">
        <v>0</v>
      </c>
      <c r="AR340" s="17">
        <f t="shared" si="229"/>
        <v>0</v>
      </c>
      <c r="AS340" s="17">
        <v>0</v>
      </c>
      <c r="AT340" s="17">
        <f t="shared" si="230"/>
        <v>0</v>
      </c>
      <c r="AU340" s="17">
        <f t="shared" si="231"/>
        <v>76</v>
      </c>
      <c r="AV340" s="17">
        <f t="shared" si="231"/>
        <v>5994804</v>
      </c>
      <c r="AW340" s="18">
        <v>2</v>
      </c>
      <c r="AX340" s="18">
        <f t="shared" si="232"/>
        <v>210096</v>
      </c>
      <c r="AY340" s="18">
        <v>0</v>
      </c>
      <c r="AZ340" s="18">
        <f t="shared" si="233"/>
        <v>0</v>
      </c>
      <c r="BA340" s="18">
        <v>0</v>
      </c>
      <c r="BB340" s="18">
        <f t="shared" si="234"/>
        <v>0</v>
      </c>
      <c r="BC340" s="18">
        <v>0</v>
      </c>
      <c r="BD340" s="18">
        <f t="shared" si="235"/>
        <v>0</v>
      </c>
      <c r="BE340" s="18">
        <v>0</v>
      </c>
      <c r="BF340" s="18">
        <f t="shared" si="236"/>
        <v>0</v>
      </c>
      <c r="BG340" s="18">
        <v>0</v>
      </c>
      <c r="BH340" s="18">
        <f t="shared" si="237"/>
        <v>0</v>
      </c>
      <c r="BI340" s="18">
        <v>0</v>
      </c>
      <c r="BJ340" s="18">
        <f t="shared" si="238"/>
        <v>0</v>
      </c>
      <c r="BK340" s="18">
        <v>0</v>
      </c>
      <c r="BL340" s="18">
        <f t="shared" si="239"/>
        <v>0</v>
      </c>
      <c r="BM340" s="18">
        <v>0</v>
      </c>
      <c r="BN340" s="18">
        <f t="shared" si="240"/>
        <v>0</v>
      </c>
      <c r="BO340" s="18">
        <v>0</v>
      </c>
      <c r="BP340" s="18">
        <f t="shared" si="241"/>
        <v>0</v>
      </c>
      <c r="BQ340" s="18">
        <v>0</v>
      </c>
      <c r="BR340" s="18">
        <f t="shared" si="242"/>
        <v>0</v>
      </c>
      <c r="BS340" s="18">
        <v>0</v>
      </c>
      <c r="BT340" s="18">
        <f t="shared" si="243"/>
        <v>0</v>
      </c>
      <c r="BU340" s="18">
        <v>0</v>
      </c>
      <c r="BV340" s="18">
        <f t="shared" si="244"/>
        <v>0</v>
      </c>
      <c r="BW340" s="18">
        <v>0</v>
      </c>
      <c r="BX340" s="18">
        <f t="shared" si="245"/>
        <v>0</v>
      </c>
      <c r="BY340" s="18">
        <v>0</v>
      </c>
      <c r="BZ340" s="18">
        <f t="shared" si="246"/>
        <v>0</v>
      </c>
      <c r="CA340" s="18">
        <v>0</v>
      </c>
      <c r="CB340" s="18">
        <f t="shared" si="247"/>
        <v>0</v>
      </c>
      <c r="CC340" s="18">
        <v>148</v>
      </c>
      <c r="CD340" s="18">
        <f t="shared" si="248"/>
        <v>15547104</v>
      </c>
      <c r="CE340" s="17">
        <f t="shared" si="249"/>
        <v>150</v>
      </c>
      <c r="CF340" s="17">
        <f t="shared" si="249"/>
        <v>15757200</v>
      </c>
      <c r="CG340" s="17">
        <f t="shared" si="250"/>
        <v>8780</v>
      </c>
      <c r="CH340" s="28">
        <f t="shared" si="250"/>
        <v>591790564</v>
      </c>
    </row>
    <row r="341" spans="1:86" x14ac:dyDescent="0.2">
      <c r="A341" s="66" t="s">
        <v>137</v>
      </c>
      <c r="B341" s="66" t="s">
        <v>156</v>
      </c>
      <c r="C341" s="67" t="s">
        <v>139</v>
      </c>
      <c r="D341" s="67"/>
      <c r="E341" s="19" t="s">
        <v>140</v>
      </c>
      <c r="F341" s="16"/>
      <c r="G341" s="16"/>
      <c r="H341" s="16"/>
      <c r="I341" s="16">
        <v>1</v>
      </c>
      <c r="J341" s="17">
        <f t="shared" si="213"/>
        <v>0</v>
      </c>
      <c r="K341" s="16">
        <v>0</v>
      </c>
      <c r="L341" s="17">
        <f t="shared" si="211"/>
        <v>0</v>
      </c>
      <c r="M341" s="16">
        <v>0</v>
      </c>
      <c r="N341" s="17">
        <f t="shared" si="214"/>
        <v>0</v>
      </c>
      <c r="O341" s="16">
        <v>0</v>
      </c>
      <c r="P341" s="17">
        <f t="shared" si="215"/>
        <v>0</v>
      </c>
      <c r="Q341" s="16">
        <v>0</v>
      </c>
      <c r="R341" s="17">
        <f t="shared" si="216"/>
        <v>0</v>
      </c>
      <c r="S341" s="16">
        <v>0</v>
      </c>
      <c r="T341" s="17">
        <f t="shared" si="217"/>
        <v>0</v>
      </c>
      <c r="U341" s="16">
        <f t="shared" si="218"/>
        <v>1</v>
      </c>
      <c r="V341" s="17">
        <f t="shared" si="218"/>
        <v>0</v>
      </c>
      <c r="W341" s="16">
        <v>0</v>
      </c>
      <c r="X341" s="17">
        <f t="shared" si="219"/>
        <v>0</v>
      </c>
      <c r="Y341" s="17">
        <v>0</v>
      </c>
      <c r="Z341" s="17">
        <f t="shared" si="220"/>
        <v>0</v>
      </c>
      <c r="AA341" s="17">
        <v>0</v>
      </c>
      <c r="AB341" s="17">
        <f t="shared" si="221"/>
        <v>0</v>
      </c>
      <c r="AC341" s="17">
        <v>0</v>
      </c>
      <c r="AD341" s="17">
        <f t="shared" si="222"/>
        <v>0</v>
      </c>
      <c r="AE341" s="17">
        <v>0</v>
      </c>
      <c r="AF341" s="17">
        <f t="shared" si="223"/>
        <v>0</v>
      </c>
      <c r="AG341" s="17">
        <v>1</v>
      </c>
      <c r="AH341" s="17">
        <f t="shared" si="224"/>
        <v>0</v>
      </c>
      <c r="AI341" s="17">
        <v>0</v>
      </c>
      <c r="AJ341" s="17">
        <f t="shared" si="225"/>
        <v>0</v>
      </c>
      <c r="AK341" s="17">
        <v>0</v>
      </c>
      <c r="AL341" s="17">
        <f t="shared" si="226"/>
        <v>0</v>
      </c>
      <c r="AM341" s="17">
        <v>0</v>
      </c>
      <c r="AN341" s="17">
        <f t="shared" si="227"/>
        <v>0</v>
      </c>
      <c r="AO341" s="17">
        <v>0</v>
      </c>
      <c r="AP341" s="17">
        <f t="shared" si="228"/>
        <v>0</v>
      </c>
      <c r="AQ341" s="17">
        <v>0</v>
      </c>
      <c r="AR341" s="17">
        <f t="shared" si="229"/>
        <v>0</v>
      </c>
      <c r="AS341" s="17">
        <v>0</v>
      </c>
      <c r="AT341" s="17">
        <f t="shared" si="230"/>
        <v>0</v>
      </c>
      <c r="AU341" s="17">
        <f t="shared" si="231"/>
        <v>1</v>
      </c>
      <c r="AV341" s="17">
        <f t="shared" si="231"/>
        <v>0</v>
      </c>
      <c r="AW341" s="18">
        <v>1</v>
      </c>
      <c r="AX341" s="18">
        <f t="shared" si="232"/>
        <v>0</v>
      </c>
      <c r="AY341" s="18">
        <v>0</v>
      </c>
      <c r="AZ341" s="18">
        <f t="shared" si="233"/>
        <v>0</v>
      </c>
      <c r="BA341" s="18">
        <v>1</v>
      </c>
      <c r="BB341" s="18">
        <f t="shared" si="234"/>
        <v>0</v>
      </c>
      <c r="BC341" s="18">
        <v>0</v>
      </c>
      <c r="BD341" s="18">
        <f t="shared" si="235"/>
        <v>0</v>
      </c>
      <c r="BE341" s="18">
        <v>0</v>
      </c>
      <c r="BF341" s="18">
        <f t="shared" si="236"/>
        <v>0</v>
      </c>
      <c r="BG341" s="18">
        <v>0</v>
      </c>
      <c r="BH341" s="18">
        <f t="shared" si="237"/>
        <v>0</v>
      </c>
      <c r="BI341" s="18">
        <v>0</v>
      </c>
      <c r="BJ341" s="18">
        <f t="shared" si="238"/>
        <v>0</v>
      </c>
      <c r="BK341" s="18">
        <v>0</v>
      </c>
      <c r="BL341" s="18">
        <f t="shared" si="239"/>
        <v>0</v>
      </c>
      <c r="BM341" s="18">
        <v>0</v>
      </c>
      <c r="BN341" s="18">
        <f t="shared" si="240"/>
        <v>0</v>
      </c>
      <c r="BO341" s="18">
        <v>0</v>
      </c>
      <c r="BP341" s="18">
        <f t="shared" si="241"/>
        <v>0</v>
      </c>
      <c r="BQ341" s="18">
        <v>0</v>
      </c>
      <c r="BR341" s="18">
        <f t="shared" si="242"/>
        <v>0</v>
      </c>
      <c r="BS341" s="18">
        <v>0</v>
      </c>
      <c r="BT341" s="18">
        <f t="shared" si="243"/>
        <v>0</v>
      </c>
      <c r="BU341" s="18">
        <v>0</v>
      </c>
      <c r="BV341" s="18">
        <f t="shared" si="244"/>
        <v>0</v>
      </c>
      <c r="BW341" s="18">
        <v>0</v>
      </c>
      <c r="BX341" s="18">
        <f t="shared" si="245"/>
        <v>0</v>
      </c>
      <c r="BY341" s="18">
        <v>0</v>
      </c>
      <c r="BZ341" s="18">
        <f t="shared" si="246"/>
        <v>0</v>
      </c>
      <c r="CA341" s="18">
        <v>0</v>
      </c>
      <c r="CB341" s="18">
        <f t="shared" si="247"/>
        <v>0</v>
      </c>
      <c r="CC341" s="18">
        <v>0</v>
      </c>
      <c r="CD341" s="18">
        <f t="shared" si="248"/>
        <v>0</v>
      </c>
      <c r="CE341" s="17">
        <f t="shared" si="249"/>
        <v>2</v>
      </c>
      <c r="CF341" s="17">
        <f t="shared" si="249"/>
        <v>0</v>
      </c>
      <c r="CG341" s="17">
        <f t="shared" si="250"/>
        <v>4</v>
      </c>
      <c r="CH341" s="28">
        <f t="shared" si="250"/>
        <v>0</v>
      </c>
    </row>
    <row r="342" spans="1:86" x14ac:dyDescent="0.2">
      <c r="A342" s="66"/>
      <c r="B342" s="66"/>
      <c r="C342" s="67"/>
      <c r="D342" s="67"/>
      <c r="E342" s="19" t="s">
        <v>141</v>
      </c>
      <c r="F342" s="32">
        <v>82235</v>
      </c>
      <c r="G342" s="32">
        <v>95652</v>
      </c>
      <c r="H342" s="32">
        <v>126827</v>
      </c>
      <c r="I342" s="16">
        <v>17</v>
      </c>
      <c r="J342" s="17">
        <f t="shared" si="213"/>
        <v>1397995</v>
      </c>
      <c r="K342" s="16">
        <v>0</v>
      </c>
      <c r="L342" s="17">
        <f t="shared" si="211"/>
        <v>0</v>
      </c>
      <c r="M342" s="16">
        <v>0</v>
      </c>
      <c r="N342" s="17">
        <f t="shared" si="214"/>
        <v>0</v>
      </c>
      <c r="O342" s="16">
        <v>0</v>
      </c>
      <c r="P342" s="17">
        <f t="shared" si="215"/>
        <v>0</v>
      </c>
      <c r="Q342" s="16">
        <v>0</v>
      </c>
      <c r="R342" s="17">
        <f t="shared" si="216"/>
        <v>0</v>
      </c>
      <c r="S342" s="16">
        <v>0</v>
      </c>
      <c r="T342" s="17">
        <f t="shared" si="217"/>
        <v>0</v>
      </c>
      <c r="U342" s="16">
        <f t="shared" si="218"/>
        <v>17</v>
      </c>
      <c r="V342" s="17">
        <f t="shared" si="218"/>
        <v>1397995</v>
      </c>
      <c r="W342" s="16">
        <v>0</v>
      </c>
      <c r="X342" s="17">
        <f t="shared" si="219"/>
        <v>0</v>
      </c>
      <c r="Y342" s="17">
        <v>0</v>
      </c>
      <c r="Z342" s="17">
        <f t="shared" si="220"/>
        <v>0</v>
      </c>
      <c r="AA342" s="17">
        <v>0</v>
      </c>
      <c r="AB342" s="17">
        <f t="shared" si="221"/>
        <v>0</v>
      </c>
      <c r="AC342" s="17">
        <v>0</v>
      </c>
      <c r="AD342" s="17">
        <f t="shared" si="222"/>
        <v>0</v>
      </c>
      <c r="AE342" s="17">
        <v>0</v>
      </c>
      <c r="AF342" s="17">
        <f t="shared" si="223"/>
        <v>0</v>
      </c>
      <c r="AG342" s="17">
        <v>20</v>
      </c>
      <c r="AH342" s="17">
        <f t="shared" si="224"/>
        <v>1913040</v>
      </c>
      <c r="AI342" s="17">
        <v>0</v>
      </c>
      <c r="AJ342" s="17">
        <f t="shared" si="225"/>
        <v>0</v>
      </c>
      <c r="AK342" s="17">
        <v>0</v>
      </c>
      <c r="AL342" s="17">
        <f t="shared" si="226"/>
        <v>0</v>
      </c>
      <c r="AM342" s="17">
        <v>0</v>
      </c>
      <c r="AN342" s="17">
        <f t="shared" si="227"/>
        <v>0</v>
      </c>
      <c r="AO342" s="17">
        <v>0</v>
      </c>
      <c r="AP342" s="17">
        <f t="shared" si="228"/>
        <v>0</v>
      </c>
      <c r="AQ342" s="17">
        <v>0</v>
      </c>
      <c r="AR342" s="17">
        <f t="shared" si="229"/>
        <v>0</v>
      </c>
      <c r="AS342" s="17">
        <v>0</v>
      </c>
      <c r="AT342" s="17">
        <f t="shared" si="230"/>
        <v>0</v>
      </c>
      <c r="AU342" s="17">
        <f t="shared" si="231"/>
        <v>20</v>
      </c>
      <c r="AV342" s="17">
        <f t="shared" si="231"/>
        <v>1913040</v>
      </c>
      <c r="AW342" s="18">
        <v>5</v>
      </c>
      <c r="AX342" s="18">
        <f t="shared" si="232"/>
        <v>634135</v>
      </c>
      <c r="AY342" s="18">
        <v>0</v>
      </c>
      <c r="AZ342" s="18">
        <f t="shared" si="233"/>
        <v>0</v>
      </c>
      <c r="BA342" s="18">
        <v>18</v>
      </c>
      <c r="BB342" s="18">
        <f t="shared" si="234"/>
        <v>2282886</v>
      </c>
      <c r="BC342" s="18">
        <v>0</v>
      </c>
      <c r="BD342" s="18">
        <f t="shared" si="235"/>
        <v>0</v>
      </c>
      <c r="BE342" s="18">
        <v>0</v>
      </c>
      <c r="BF342" s="18">
        <f t="shared" si="236"/>
        <v>0</v>
      </c>
      <c r="BG342" s="18">
        <v>0</v>
      </c>
      <c r="BH342" s="18">
        <f t="shared" si="237"/>
        <v>0</v>
      </c>
      <c r="BI342" s="18">
        <v>0</v>
      </c>
      <c r="BJ342" s="18">
        <f t="shared" si="238"/>
        <v>0</v>
      </c>
      <c r="BK342" s="18">
        <v>0</v>
      </c>
      <c r="BL342" s="18">
        <f t="shared" si="239"/>
        <v>0</v>
      </c>
      <c r="BM342" s="18">
        <v>0</v>
      </c>
      <c r="BN342" s="18">
        <f t="shared" si="240"/>
        <v>0</v>
      </c>
      <c r="BO342" s="18">
        <v>0</v>
      </c>
      <c r="BP342" s="18">
        <f t="shared" si="241"/>
        <v>0</v>
      </c>
      <c r="BQ342" s="18">
        <v>0</v>
      </c>
      <c r="BR342" s="18">
        <f t="shared" si="242"/>
        <v>0</v>
      </c>
      <c r="BS342" s="18">
        <v>0</v>
      </c>
      <c r="BT342" s="18">
        <f t="shared" si="243"/>
        <v>0</v>
      </c>
      <c r="BU342" s="18">
        <v>0</v>
      </c>
      <c r="BV342" s="18">
        <f t="shared" si="244"/>
        <v>0</v>
      </c>
      <c r="BW342" s="18">
        <v>0</v>
      </c>
      <c r="BX342" s="18">
        <f t="shared" si="245"/>
        <v>0</v>
      </c>
      <c r="BY342" s="18">
        <v>0</v>
      </c>
      <c r="BZ342" s="18">
        <f t="shared" si="246"/>
        <v>0</v>
      </c>
      <c r="CA342" s="18">
        <v>0</v>
      </c>
      <c r="CB342" s="18">
        <f t="shared" si="247"/>
        <v>0</v>
      </c>
      <c r="CC342" s="18">
        <v>0</v>
      </c>
      <c r="CD342" s="18">
        <f t="shared" si="248"/>
        <v>0</v>
      </c>
      <c r="CE342" s="17">
        <f t="shared" si="249"/>
        <v>23</v>
      </c>
      <c r="CF342" s="17">
        <f t="shared" si="249"/>
        <v>2917021</v>
      </c>
      <c r="CG342" s="17">
        <f t="shared" si="250"/>
        <v>60</v>
      </c>
      <c r="CH342" s="28">
        <f t="shared" si="250"/>
        <v>6228056</v>
      </c>
    </row>
    <row r="343" spans="1:86" x14ac:dyDescent="0.2">
      <c r="A343" s="66"/>
      <c r="B343" s="66"/>
      <c r="C343" s="67" t="s">
        <v>142</v>
      </c>
      <c r="D343" s="67"/>
      <c r="E343" s="19" t="s">
        <v>141</v>
      </c>
      <c r="F343" s="32">
        <f>ROUND(F342*1.15,0)</f>
        <v>94570</v>
      </c>
      <c r="G343" s="32">
        <f>ROUND(G342*1.15,0)</f>
        <v>110000</v>
      </c>
      <c r="H343" s="32">
        <f>ROUND(H342*1.15,0)</f>
        <v>145851</v>
      </c>
      <c r="I343" s="16">
        <v>0</v>
      </c>
      <c r="J343" s="17">
        <f t="shared" si="213"/>
        <v>0</v>
      </c>
      <c r="K343" s="16">
        <v>0</v>
      </c>
      <c r="L343" s="17">
        <f t="shared" si="211"/>
        <v>0</v>
      </c>
      <c r="M343" s="16">
        <v>0</v>
      </c>
      <c r="N343" s="17">
        <f t="shared" si="214"/>
        <v>0</v>
      </c>
      <c r="O343" s="16">
        <v>0</v>
      </c>
      <c r="P343" s="17">
        <f t="shared" si="215"/>
        <v>0</v>
      </c>
      <c r="Q343" s="16">
        <v>0</v>
      </c>
      <c r="R343" s="17">
        <f t="shared" si="216"/>
        <v>0</v>
      </c>
      <c r="S343" s="16">
        <v>0</v>
      </c>
      <c r="T343" s="17">
        <f t="shared" si="217"/>
        <v>0</v>
      </c>
      <c r="U343" s="16">
        <f t="shared" si="218"/>
        <v>0</v>
      </c>
      <c r="V343" s="17">
        <f t="shared" si="218"/>
        <v>0</v>
      </c>
      <c r="W343" s="16">
        <v>0</v>
      </c>
      <c r="X343" s="17">
        <f t="shared" si="219"/>
        <v>0</v>
      </c>
      <c r="Y343" s="17">
        <v>0</v>
      </c>
      <c r="Z343" s="17">
        <f t="shared" si="220"/>
        <v>0</v>
      </c>
      <c r="AA343" s="17">
        <v>0</v>
      </c>
      <c r="AB343" s="17">
        <f t="shared" si="221"/>
        <v>0</v>
      </c>
      <c r="AC343" s="17">
        <v>0</v>
      </c>
      <c r="AD343" s="17">
        <f t="shared" si="222"/>
        <v>0</v>
      </c>
      <c r="AE343" s="17">
        <v>0</v>
      </c>
      <c r="AF343" s="17">
        <f t="shared" si="223"/>
        <v>0</v>
      </c>
      <c r="AG343" s="17">
        <v>0</v>
      </c>
      <c r="AH343" s="17">
        <f t="shared" si="224"/>
        <v>0</v>
      </c>
      <c r="AI343" s="17">
        <v>0</v>
      </c>
      <c r="AJ343" s="17">
        <f t="shared" si="225"/>
        <v>0</v>
      </c>
      <c r="AK343" s="17">
        <v>0</v>
      </c>
      <c r="AL343" s="17">
        <f t="shared" si="226"/>
        <v>0</v>
      </c>
      <c r="AM343" s="17">
        <v>0</v>
      </c>
      <c r="AN343" s="17">
        <f t="shared" si="227"/>
        <v>0</v>
      </c>
      <c r="AO343" s="17">
        <v>0</v>
      </c>
      <c r="AP343" s="17">
        <f t="shared" si="228"/>
        <v>0</v>
      </c>
      <c r="AQ343" s="17">
        <v>0</v>
      </c>
      <c r="AR343" s="17">
        <f t="shared" si="229"/>
        <v>0</v>
      </c>
      <c r="AS343" s="17">
        <v>0</v>
      </c>
      <c r="AT343" s="17">
        <f t="shared" si="230"/>
        <v>0</v>
      </c>
      <c r="AU343" s="17">
        <f t="shared" si="231"/>
        <v>0</v>
      </c>
      <c r="AV343" s="17">
        <f t="shared" si="231"/>
        <v>0</v>
      </c>
      <c r="AW343" s="18">
        <v>0</v>
      </c>
      <c r="AX343" s="18">
        <f t="shared" si="232"/>
        <v>0</v>
      </c>
      <c r="AY343" s="18">
        <v>0</v>
      </c>
      <c r="AZ343" s="18">
        <f t="shared" si="233"/>
        <v>0</v>
      </c>
      <c r="BA343" s="18">
        <v>0</v>
      </c>
      <c r="BB343" s="18">
        <f t="shared" si="234"/>
        <v>0</v>
      </c>
      <c r="BC343" s="18">
        <v>0</v>
      </c>
      <c r="BD343" s="18">
        <f t="shared" si="235"/>
        <v>0</v>
      </c>
      <c r="BE343" s="18">
        <v>0</v>
      </c>
      <c r="BF343" s="18">
        <f t="shared" si="236"/>
        <v>0</v>
      </c>
      <c r="BG343" s="18">
        <v>0</v>
      </c>
      <c r="BH343" s="18">
        <f t="shared" si="237"/>
        <v>0</v>
      </c>
      <c r="BI343" s="18">
        <v>0</v>
      </c>
      <c r="BJ343" s="18">
        <f t="shared" si="238"/>
        <v>0</v>
      </c>
      <c r="BK343" s="18">
        <v>0</v>
      </c>
      <c r="BL343" s="18">
        <f t="shared" si="239"/>
        <v>0</v>
      </c>
      <c r="BM343" s="18">
        <v>0</v>
      </c>
      <c r="BN343" s="18">
        <f t="shared" si="240"/>
        <v>0</v>
      </c>
      <c r="BO343" s="18">
        <v>0</v>
      </c>
      <c r="BP343" s="18">
        <f t="shared" si="241"/>
        <v>0</v>
      </c>
      <c r="BQ343" s="18">
        <v>0</v>
      </c>
      <c r="BR343" s="18">
        <f t="shared" si="242"/>
        <v>0</v>
      </c>
      <c r="BS343" s="18">
        <v>0</v>
      </c>
      <c r="BT343" s="18">
        <f t="shared" si="243"/>
        <v>0</v>
      </c>
      <c r="BU343" s="18">
        <v>0</v>
      </c>
      <c r="BV343" s="18">
        <f t="shared" si="244"/>
        <v>0</v>
      </c>
      <c r="BW343" s="18">
        <v>0</v>
      </c>
      <c r="BX343" s="18">
        <f t="shared" si="245"/>
        <v>0</v>
      </c>
      <c r="BY343" s="18">
        <v>0</v>
      </c>
      <c r="BZ343" s="18">
        <f t="shared" si="246"/>
        <v>0</v>
      </c>
      <c r="CA343" s="18">
        <v>0</v>
      </c>
      <c r="CB343" s="18">
        <f t="shared" si="247"/>
        <v>0</v>
      </c>
      <c r="CC343" s="18">
        <v>0</v>
      </c>
      <c r="CD343" s="18">
        <f t="shared" si="248"/>
        <v>0</v>
      </c>
      <c r="CE343" s="17">
        <f t="shared" si="249"/>
        <v>0</v>
      </c>
      <c r="CF343" s="17">
        <f t="shared" si="249"/>
        <v>0</v>
      </c>
      <c r="CG343" s="17">
        <f t="shared" si="250"/>
        <v>0</v>
      </c>
      <c r="CH343" s="28">
        <f t="shared" si="250"/>
        <v>0</v>
      </c>
    </row>
    <row r="344" spans="1:86" x14ac:dyDescent="0.2">
      <c r="A344" s="66"/>
      <c r="B344" s="66"/>
      <c r="C344" s="67" t="s">
        <v>143</v>
      </c>
      <c r="D344" s="67"/>
      <c r="E344" s="19" t="s">
        <v>140</v>
      </c>
      <c r="F344" s="32"/>
      <c r="G344" s="32"/>
      <c r="H344" s="32"/>
      <c r="I344" s="16">
        <v>0</v>
      </c>
      <c r="J344" s="17">
        <f t="shared" si="213"/>
        <v>0</v>
      </c>
      <c r="K344" s="16">
        <v>0</v>
      </c>
      <c r="L344" s="17">
        <f t="shared" si="211"/>
        <v>0</v>
      </c>
      <c r="M344" s="16">
        <v>0</v>
      </c>
      <c r="N344" s="17">
        <f t="shared" si="214"/>
        <v>0</v>
      </c>
      <c r="O344" s="16">
        <v>0</v>
      </c>
      <c r="P344" s="17">
        <f t="shared" si="215"/>
        <v>0</v>
      </c>
      <c r="Q344" s="16">
        <v>0</v>
      </c>
      <c r="R344" s="17">
        <f t="shared" si="216"/>
        <v>0</v>
      </c>
      <c r="S344" s="16">
        <v>0</v>
      </c>
      <c r="T344" s="17">
        <f t="shared" si="217"/>
        <v>0</v>
      </c>
      <c r="U344" s="16">
        <f t="shared" si="218"/>
        <v>0</v>
      </c>
      <c r="V344" s="17">
        <f t="shared" si="218"/>
        <v>0</v>
      </c>
      <c r="W344" s="16">
        <v>0</v>
      </c>
      <c r="X344" s="17">
        <f t="shared" si="219"/>
        <v>0</v>
      </c>
      <c r="Y344" s="17">
        <v>0</v>
      </c>
      <c r="Z344" s="17">
        <f t="shared" si="220"/>
        <v>0</v>
      </c>
      <c r="AA344" s="17">
        <v>0</v>
      </c>
      <c r="AB344" s="17">
        <f t="shared" si="221"/>
        <v>0</v>
      </c>
      <c r="AC344" s="17">
        <v>0</v>
      </c>
      <c r="AD344" s="17">
        <f t="shared" si="222"/>
        <v>0</v>
      </c>
      <c r="AE344" s="17">
        <v>0</v>
      </c>
      <c r="AF344" s="17">
        <f t="shared" si="223"/>
        <v>0</v>
      </c>
      <c r="AG344" s="17">
        <v>0</v>
      </c>
      <c r="AH344" s="17">
        <f t="shared" si="224"/>
        <v>0</v>
      </c>
      <c r="AI344" s="17">
        <v>0</v>
      </c>
      <c r="AJ344" s="17">
        <f t="shared" si="225"/>
        <v>0</v>
      </c>
      <c r="AK344" s="17">
        <v>0</v>
      </c>
      <c r="AL344" s="17">
        <f t="shared" si="226"/>
        <v>0</v>
      </c>
      <c r="AM344" s="17">
        <v>0</v>
      </c>
      <c r="AN344" s="17">
        <f t="shared" si="227"/>
        <v>0</v>
      </c>
      <c r="AO344" s="17">
        <v>0</v>
      </c>
      <c r="AP344" s="17">
        <f t="shared" si="228"/>
        <v>0</v>
      </c>
      <c r="AQ344" s="17">
        <v>0</v>
      </c>
      <c r="AR344" s="17">
        <f t="shared" si="229"/>
        <v>0</v>
      </c>
      <c r="AS344" s="17">
        <v>0</v>
      </c>
      <c r="AT344" s="17">
        <f t="shared" si="230"/>
        <v>0</v>
      </c>
      <c r="AU344" s="17">
        <f t="shared" si="231"/>
        <v>0</v>
      </c>
      <c r="AV344" s="17">
        <f t="shared" si="231"/>
        <v>0</v>
      </c>
      <c r="AW344" s="18">
        <v>0</v>
      </c>
      <c r="AX344" s="18">
        <f t="shared" si="232"/>
        <v>0</v>
      </c>
      <c r="AY344" s="18">
        <v>0</v>
      </c>
      <c r="AZ344" s="18">
        <f t="shared" si="233"/>
        <v>0</v>
      </c>
      <c r="BA344" s="18">
        <v>0</v>
      </c>
      <c r="BB344" s="18">
        <f t="shared" si="234"/>
        <v>0</v>
      </c>
      <c r="BC344" s="18">
        <v>0</v>
      </c>
      <c r="BD344" s="18">
        <f t="shared" si="235"/>
        <v>0</v>
      </c>
      <c r="BE344" s="18">
        <v>0</v>
      </c>
      <c r="BF344" s="18">
        <f t="shared" si="236"/>
        <v>0</v>
      </c>
      <c r="BG344" s="18">
        <v>0</v>
      </c>
      <c r="BH344" s="18">
        <f t="shared" si="237"/>
        <v>0</v>
      </c>
      <c r="BI344" s="18">
        <v>0</v>
      </c>
      <c r="BJ344" s="18">
        <f t="shared" si="238"/>
        <v>0</v>
      </c>
      <c r="BK344" s="18">
        <v>0</v>
      </c>
      <c r="BL344" s="18">
        <f t="shared" si="239"/>
        <v>0</v>
      </c>
      <c r="BM344" s="18">
        <v>0</v>
      </c>
      <c r="BN344" s="18">
        <f t="shared" si="240"/>
        <v>0</v>
      </c>
      <c r="BO344" s="18">
        <v>0</v>
      </c>
      <c r="BP344" s="18">
        <f t="shared" si="241"/>
        <v>0</v>
      </c>
      <c r="BQ344" s="18">
        <v>0</v>
      </c>
      <c r="BR344" s="18">
        <f t="shared" si="242"/>
        <v>0</v>
      </c>
      <c r="BS344" s="18">
        <v>0</v>
      </c>
      <c r="BT344" s="18">
        <f t="shared" si="243"/>
        <v>0</v>
      </c>
      <c r="BU344" s="18">
        <v>0</v>
      </c>
      <c r="BV344" s="18">
        <f t="shared" si="244"/>
        <v>0</v>
      </c>
      <c r="BW344" s="18">
        <v>0</v>
      </c>
      <c r="BX344" s="18">
        <f t="shared" si="245"/>
        <v>0</v>
      </c>
      <c r="BY344" s="18">
        <v>0</v>
      </c>
      <c r="BZ344" s="18">
        <f t="shared" si="246"/>
        <v>0</v>
      </c>
      <c r="CA344" s="18">
        <v>0</v>
      </c>
      <c r="CB344" s="18">
        <f t="shared" si="247"/>
        <v>0</v>
      </c>
      <c r="CC344" s="18">
        <v>0</v>
      </c>
      <c r="CD344" s="18">
        <f t="shared" si="248"/>
        <v>0</v>
      </c>
      <c r="CE344" s="17">
        <f t="shared" si="249"/>
        <v>0</v>
      </c>
      <c r="CF344" s="17">
        <f t="shared" si="249"/>
        <v>0</v>
      </c>
      <c r="CG344" s="17">
        <f t="shared" si="250"/>
        <v>0</v>
      </c>
      <c r="CH344" s="28">
        <f t="shared" si="250"/>
        <v>0</v>
      </c>
    </row>
    <row r="345" spans="1:86" x14ac:dyDescent="0.2">
      <c r="A345" s="66"/>
      <c r="B345" s="66"/>
      <c r="C345" s="67"/>
      <c r="D345" s="67"/>
      <c r="E345" s="19" t="s">
        <v>141</v>
      </c>
      <c r="F345" s="32">
        <f>ROUND(F342*1.35,0)</f>
        <v>111017</v>
      </c>
      <c r="G345" s="32">
        <f>ROUND(G342*1.35,0)</f>
        <v>129130</v>
      </c>
      <c r="H345" s="32">
        <f>ROUND(H342*1.35,0)</f>
        <v>171216</v>
      </c>
      <c r="I345" s="16">
        <v>0</v>
      </c>
      <c r="J345" s="17">
        <f t="shared" si="213"/>
        <v>0</v>
      </c>
      <c r="K345" s="16">
        <v>0</v>
      </c>
      <c r="L345" s="17">
        <f t="shared" si="211"/>
        <v>0</v>
      </c>
      <c r="M345" s="16">
        <v>0</v>
      </c>
      <c r="N345" s="17">
        <f t="shared" si="214"/>
        <v>0</v>
      </c>
      <c r="O345" s="16">
        <v>0</v>
      </c>
      <c r="P345" s="17">
        <f t="shared" si="215"/>
        <v>0</v>
      </c>
      <c r="Q345" s="16">
        <v>0</v>
      </c>
      <c r="R345" s="17">
        <f t="shared" si="216"/>
        <v>0</v>
      </c>
      <c r="S345" s="16">
        <v>0</v>
      </c>
      <c r="T345" s="17">
        <f t="shared" si="217"/>
        <v>0</v>
      </c>
      <c r="U345" s="16">
        <f t="shared" si="218"/>
        <v>0</v>
      </c>
      <c r="V345" s="17">
        <f t="shared" si="218"/>
        <v>0</v>
      </c>
      <c r="W345" s="16">
        <v>0</v>
      </c>
      <c r="X345" s="17">
        <f t="shared" si="219"/>
        <v>0</v>
      </c>
      <c r="Y345" s="17">
        <v>0</v>
      </c>
      <c r="Z345" s="17">
        <f t="shared" si="220"/>
        <v>0</v>
      </c>
      <c r="AA345" s="17">
        <v>0</v>
      </c>
      <c r="AB345" s="17">
        <f t="shared" si="221"/>
        <v>0</v>
      </c>
      <c r="AC345" s="17">
        <v>0</v>
      </c>
      <c r="AD345" s="17">
        <f t="shared" si="222"/>
        <v>0</v>
      </c>
      <c r="AE345" s="17">
        <v>0</v>
      </c>
      <c r="AF345" s="17">
        <f t="shared" si="223"/>
        <v>0</v>
      </c>
      <c r="AG345" s="17">
        <v>0</v>
      </c>
      <c r="AH345" s="17">
        <f t="shared" si="224"/>
        <v>0</v>
      </c>
      <c r="AI345" s="17">
        <v>0</v>
      </c>
      <c r="AJ345" s="17">
        <f t="shared" si="225"/>
        <v>0</v>
      </c>
      <c r="AK345" s="17">
        <v>0</v>
      </c>
      <c r="AL345" s="17">
        <f t="shared" si="226"/>
        <v>0</v>
      </c>
      <c r="AM345" s="17">
        <v>0</v>
      </c>
      <c r="AN345" s="17">
        <f t="shared" si="227"/>
        <v>0</v>
      </c>
      <c r="AO345" s="17">
        <v>0</v>
      </c>
      <c r="AP345" s="17">
        <f t="shared" si="228"/>
        <v>0</v>
      </c>
      <c r="AQ345" s="17">
        <v>0</v>
      </c>
      <c r="AR345" s="17">
        <f t="shared" si="229"/>
        <v>0</v>
      </c>
      <c r="AS345" s="17">
        <v>0</v>
      </c>
      <c r="AT345" s="17">
        <f t="shared" si="230"/>
        <v>0</v>
      </c>
      <c r="AU345" s="17">
        <f t="shared" si="231"/>
        <v>0</v>
      </c>
      <c r="AV345" s="17">
        <f t="shared" si="231"/>
        <v>0</v>
      </c>
      <c r="AW345" s="18">
        <v>0</v>
      </c>
      <c r="AX345" s="18">
        <f t="shared" si="232"/>
        <v>0</v>
      </c>
      <c r="AY345" s="18">
        <v>0</v>
      </c>
      <c r="AZ345" s="18">
        <f t="shared" si="233"/>
        <v>0</v>
      </c>
      <c r="BA345" s="18">
        <v>0</v>
      </c>
      <c r="BB345" s="18">
        <f t="shared" si="234"/>
        <v>0</v>
      </c>
      <c r="BC345" s="18">
        <v>0</v>
      </c>
      <c r="BD345" s="18">
        <f t="shared" si="235"/>
        <v>0</v>
      </c>
      <c r="BE345" s="18">
        <v>0</v>
      </c>
      <c r="BF345" s="18">
        <f t="shared" si="236"/>
        <v>0</v>
      </c>
      <c r="BG345" s="18">
        <v>0</v>
      </c>
      <c r="BH345" s="18">
        <f t="shared" si="237"/>
        <v>0</v>
      </c>
      <c r="BI345" s="18">
        <v>0</v>
      </c>
      <c r="BJ345" s="18">
        <f t="shared" si="238"/>
        <v>0</v>
      </c>
      <c r="BK345" s="18">
        <v>0</v>
      </c>
      <c r="BL345" s="18">
        <f t="shared" si="239"/>
        <v>0</v>
      </c>
      <c r="BM345" s="18">
        <v>0</v>
      </c>
      <c r="BN345" s="18">
        <f t="shared" si="240"/>
        <v>0</v>
      </c>
      <c r="BO345" s="18">
        <v>0</v>
      </c>
      <c r="BP345" s="18">
        <f t="shared" si="241"/>
        <v>0</v>
      </c>
      <c r="BQ345" s="18">
        <v>0</v>
      </c>
      <c r="BR345" s="18">
        <f t="shared" si="242"/>
        <v>0</v>
      </c>
      <c r="BS345" s="18">
        <v>0</v>
      </c>
      <c r="BT345" s="18">
        <f t="shared" si="243"/>
        <v>0</v>
      </c>
      <c r="BU345" s="18">
        <v>0</v>
      </c>
      <c r="BV345" s="18">
        <f t="shared" si="244"/>
        <v>0</v>
      </c>
      <c r="BW345" s="18">
        <v>0</v>
      </c>
      <c r="BX345" s="18">
        <f t="shared" si="245"/>
        <v>0</v>
      </c>
      <c r="BY345" s="18">
        <v>0</v>
      </c>
      <c r="BZ345" s="18">
        <f t="shared" si="246"/>
        <v>0</v>
      </c>
      <c r="CA345" s="18">
        <v>0</v>
      </c>
      <c r="CB345" s="18">
        <f t="shared" si="247"/>
        <v>0</v>
      </c>
      <c r="CC345" s="18">
        <v>0</v>
      </c>
      <c r="CD345" s="18">
        <f t="shared" si="248"/>
        <v>0</v>
      </c>
      <c r="CE345" s="17">
        <f t="shared" si="249"/>
        <v>0</v>
      </c>
      <c r="CF345" s="17">
        <f t="shared" si="249"/>
        <v>0</v>
      </c>
      <c r="CG345" s="17">
        <f t="shared" si="250"/>
        <v>0</v>
      </c>
      <c r="CH345" s="28">
        <f t="shared" si="250"/>
        <v>0</v>
      </c>
    </row>
    <row r="346" spans="1:86" x14ac:dyDescent="0.2">
      <c r="A346" s="66"/>
      <c r="B346" s="66"/>
      <c r="C346" s="67" t="s">
        <v>142</v>
      </c>
      <c r="D346" s="67"/>
      <c r="E346" s="19" t="s">
        <v>141</v>
      </c>
      <c r="F346" s="32">
        <f>ROUND(F345*1.15,0)</f>
        <v>127670</v>
      </c>
      <c r="G346" s="32">
        <f>ROUND(G345*1.15,0)</f>
        <v>148500</v>
      </c>
      <c r="H346" s="32">
        <f>ROUND(H345*1.15,0)</f>
        <v>196898</v>
      </c>
      <c r="I346" s="16">
        <v>0</v>
      </c>
      <c r="J346" s="17">
        <f t="shared" si="213"/>
        <v>0</v>
      </c>
      <c r="K346" s="16">
        <v>0</v>
      </c>
      <c r="L346" s="17">
        <f t="shared" si="211"/>
        <v>0</v>
      </c>
      <c r="M346" s="16">
        <v>0</v>
      </c>
      <c r="N346" s="17">
        <f t="shared" si="214"/>
        <v>0</v>
      </c>
      <c r="O346" s="16">
        <v>0</v>
      </c>
      <c r="P346" s="17">
        <f t="shared" si="215"/>
        <v>0</v>
      </c>
      <c r="Q346" s="16">
        <v>0</v>
      </c>
      <c r="R346" s="17">
        <f t="shared" si="216"/>
        <v>0</v>
      </c>
      <c r="S346" s="16">
        <v>0</v>
      </c>
      <c r="T346" s="17">
        <f t="shared" si="217"/>
        <v>0</v>
      </c>
      <c r="U346" s="16">
        <f t="shared" si="218"/>
        <v>0</v>
      </c>
      <c r="V346" s="17">
        <f t="shared" si="218"/>
        <v>0</v>
      </c>
      <c r="W346" s="16">
        <v>0</v>
      </c>
      <c r="X346" s="17">
        <f t="shared" si="219"/>
        <v>0</v>
      </c>
      <c r="Y346" s="17">
        <v>0</v>
      </c>
      <c r="Z346" s="17">
        <f t="shared" si="220"/>
        <v>0</v>
      </c>
      <c r="AA346" s="17">
        <v>0</v>
      </c>
      <c r="AB346" s="17">
        <f t="shared" si="221"/>
        <v>0</v>
      </c>
      <c r="AC346" s="17">
        <v>0</v>
      </c>
      <c r="AD346" s="17">
        <f t="shared" si="222"/>
        <v>0</v>
      </c>
      <c r="AE346" s="17">
        <v>0</v>
      </c>
      <c r="AF346" s="17">
        <f t="shared" si="223"/>
        <v>0</v>
      </c>
      <c r="AG346" s="17">
        <v>0</v>
      </c>
      <c r="AH346" s="17">
        <f t="shared" si="224"/>
        <v>0</v>
      </c>
      <c r="AI346" s="17">
        <v>0</v>
      </c>
      <c r="AJ346" s="17">
        <f t="shared" si="225"/>
        <v>0</v>
      </c>
      <c r="AK346" s="17">
        <v>0</v>
      </c>
      <c r="AL346" s="17">
        <f t="shared" si="226"/>
        <v>0</v>
      </c>
      <c r="AM346" s="17">
        <v>0</v>
      </c>
      <c r="AN346" s="17">
        <f t="shared" si="227"/>
        <v>0</v>
      </c>
      <c r="AO346" s="17">
        <v>0</v>
      </c>
      <c r="AP346" s="17">
        <f t="shared" si="228"/>
        <v>0</v>
      </c>
      <c r="AQ346" s="17">
        <v>0</v>
      </c>
      <c r="AR346" s="17">
        <f t="shared" si="229"/>
        <v>0</v>
      </c>
      <c r="AS346" s="17">
        <v>0</v>
      </c>
      <c r="AT346" s="17">
        <f t="shared" si="230"/>
        <v>0</v>
      </c>
      <c r="AU346" s="17">
        <f t="shared" si="231"/>
        <v>0</v>
      </c>
      <c r="AV346" s="17">
        <f t="shared" si="231"/>
        <v>0</v>
      </c>
      <c r="AW346" s="18">
        <v>0</v>
      </c>
      <c r="AX346" s="18">
        <f t="shared" si="232"/>
        <v>0</v>
      </c>
      <c r="AY346" s="18">
        <v>0</v>
      </c>
      <c r="AZ346" s="18">
        <f t="shared" si="233"/>
        <v>0</v>
      </c>
      <c r="BA346" s="18">
        <v>0</v>
      </c>
      <c r="BB346" s="18">
        <f t="shared" si="234"/>
        <v>0</v>
      </c>
      <c r="BC346" s="18">
        <v>0</v>
      </c>
      <c r="BD346" s="18">
        <f t="shared" si="235"/>
        <v>0</v>
      </c>
      <c r="BE346" s="18">
        <v>0</v>
      </c>
      <c r="BF346" s="18">
        <f t="shared" si="236"/>
        <v>0</v>
      </c>
      <c r="BG346" s="18">
        <v>0</v>
      </c>
      <c r="BH346" s="18">
        <f t="shared" si="237"/>
        <v>0</v>
      </c>
      <c r="BI346" s="18">
        <v>0</v>
      </c>
      <c r="BJ346" s="18">
        <f t="shared" si="238"/>
        <v>0</v>
      </c>
      <c r="BK346" s="18">
        <v>0</v>
      </c>
      <c r="BL346" s="18">
        <f t="shared" si="239"/>
        <v>0</v>
      </c>
      <c r="BM346" s="18">
        <v>0</v>
      </c>
      <c r="BN346" s="18">
        <f t="shared" si="240"/>
        <v>0</v>
      </c>
      <c r="BO346" s="18">
        <v>0</v>
      </c>
      <c r="BP346" s="18">
        <f t="shared" si="241"/>
        <v>0</v>
      </c>
      <c r="BQ346" s="18">
        <v>0</v>
      </c>
      <c r="BR346" s="18">
        <f t="shared" si="242"/>
        <v>0</v>
      </c>
      <c r="BS346" s="18">
        <v>0</v>
      </c>
      <c r="BT346" s="18">
        <f t="shared" si="243"/>
        <v>0</v>
      </c>
      <c r="BU346" s="18">
        <v>0</v>
      </c>
      <c r="BV346" s="18">
        <f t="shared" si="244"/>
        <v>0</v>
      </c>
      <c r="BW346" s="18">
        <v>0</v>
      </c>
      <c r="BX346" s="18">
        <f t="shared" si="245"/>
        <v>0</v>
      </c>
      <c r="BY346" s="18">
        <v>0</v>
      </c>
      <c r="BZ346" s="18">
        <f t="shared" si="246"/>
        <v>0</v>
      </c>
      <c r="CA346" s="18">
        <v>0</v>
      </c>
      <c r="CB346" s="18">
        <f t="shared" si="247"/>
        <v>0</v>
      </c>
      <c r="CC346" s="18">
        <v>0</v>
      </c>
      <c r="CD346" s="18">
        <f t="shared" si="248"/>
        <v>0</v>
      </c>
      <c r="CE346" s="17">
        <f t="shared" si="249"/>
        <v>0</v>
      </c>
      <c r="CF346" s="17">
        <f t="shared" si="249"/>
        <v>0</v>
      </c>
      <c r="CG346" s="17">
        <f t="shared" si="250"/>
        <v>0</v>
      </c>
      <c r="CH346" s="28">
        <f t="shared" si="250"/>
        <v>0</v>
      </c>
    </row>
    <row r="347" spans="1:86" x14ac:dyDescent="0.2">
      <c r="A347" s="66"/>
      <c r="B347" s="66"/>
      <c r="C347" s="67" t="s">
        <v>144</v>
      </c>
      <c r="D347" s="67"/>
      <c r="E347" s="19" t="s">
        <v>140</v>
      </c>
      <c r="F347" s="32"/>
      <c r="G347" s="32"/>
      <c r="H347" s="32"/>
      <c r="I347" s="16">
        <v>0</v>
      </c>
      <c r="J347" s="17">
        <f t="shared" si="213"/>
        <v>0</v>
      </c>
      <c r="K347" s="16">
        <v>5</v>
      </c>
      <c r="L347" s="17">
        <f t="shared" si="211"/>
        <v>0</v>
      </c>
      <c r="M347" s="16">
        <v>0</v>
      </c>
      <c r="N347" s="17">
        <f t="shared" si="214"/>
        <v>0</v>
      </c>
      <c r="O347" s="16">
        <v>0</v>
      </c>
      <c r="P347" s="17">
        <f t="shared" si="215"/>
        <v>0</v>
      </c>
      <c r="Q347" s="16">
        <v>1</v>
      </c>
      <c r="R347" s="17">
        <f t="shared" si="216"/>
        <v>0</v>
      </c>
      <c r="S347" s="16">
        <v>0</v>
      </c>
      <c r="T347" s="17">
        <f t="shared" si="217"/>
        <v>0</v>
      </c>
      <c r="U347" s="16">
        <f t="shared" si="218"/>
        <v>6</v>
      </c>
      <c r="V347" s="17">
        <f t="shared" si="218"/>
        <v>0</v>
      </c>
      <c r="W347" s="16">
        <v>0</v>
      </c>
      <c r="X347" s="17">
        <f t="shared" si="219"/>
        <v>0</v>
      </c>
      <c r="Y347" s="17">
        <v>0</v>
      </c>
      <c r="Z347" s="17">
        <f t="shared" si="220"/>
        <v>0</v>
      </c>
      <c r="AA347" s="17">
        <v>0</v>
      </c>
      <c r="AB347" s="17">
        <f t="shared" si="221"/>
        <v>0</v>
      </c>
      <c r="AC347" s="17">
        <v>0</v>
      </c>
      <c r="AD347" s="17">
        <f t="shared" si="222"/>
        <v>0</v>
      </c>
      <c r="AE347" s="17">
        <v>0</v>
      </c>
      <c r="AF347" s="17">
        <f t="shared" si="223"/>
        <v>0</v>
      </c>
      <c r="AG347" s="17">
        <v>0</v>
      </c>
      <c r="AH347" s="17">
        <f t="shared" si="224"/>
        <v>0</v>
      </c>
      <c r="AI347" s="17">
        <v>0</v>
      </c>
      <c r="AJ347" s="17">
        <f t="shared" si="225"/>
        <v>0</v>
      </c>
      <c r="AK347" s="17">
        <v>0</v>
      </c>
      <c r="AL347" s="17">
        <f t="shared" si="226"/>
        <v>0</v>
      </c>
      <c r="AM347" s="17">
        <v>0</v>
      </c>
      <c r="AN347" s="17">
        <f t="shared" si="227"/>
        <v>0</v>
      </c>
      <c r="AO347" s="17">
        <v>0</v>
      </c>
      <c r="AP347" s="17">
        <f t="shared" si="228"/>
        <v>0</v>
      </c>
      <c r="AQ347" s="17">
        <v>0</v>
      </c>
      <c r="AR347" s="17">
        <f t="shared" si="229"/>
        <v>0</v>
      </c>
      <c r="AS347" s="17">
        <v>0</v>
      </c>
      <c r="AT347" s="17">
        <f t="shared" si="230"/>
        <v>0</v>
      </c>
      <c r="AU347" s="17">
        <f t="shared" si="231"/>
        <v>0</v>
      </c>
      <c r="AV347" s="17">
        <f t="shared" si="231"/>
        <v>0</v>
      </c>
      <c r="AW347" s="18">
        <v>0</v>
      </c>
      <c r="AX347" s="18">
        <f t="shared" si="232"/>
        <v>0</v>
      </c>
      <c r="AY347" s="18">
        <v>0</v>
      </c>
      <c r="AZ347" s="18">
        <f t="shared" si="233"/>
        <v>0</v>
      </c>
      <c r="BA347" s="18">
        <v>0</v>
      </c>
      <c r="BB347" s="18">
        <f t="shared" si="234"/>
        <v>0</v>
      </c>
      <c r="BC347" s="18">
        <v>0</v>
      </c>
      <c r="BD347" s="18">
        <f t="shared" si="235"/>
        <v>0</v>
      </c>
      <c r="BE347" s="18">
        <v>0</v>
      </c>
      <c r="BF347" s="18">
        <f t="shared" si="236"/>
        <v>0</v>
      </c>
      <c r="BG347" s="18">
        <v>0</v>
      </c>
      <c r="BH347" s="18">
        <f t="shared" si="237"/>
        <v>0</v>
      </c>
      <c r="BI347" s="18">
        <v>0</v>
      </c>
      <c r="BJ347" s="18">
        <f t="shared" si="238"/>
        <v>0</v>
      </c>
      <c r="BK347" s="18">
        <v>0</v>
      </c>
      <c r="BL347" s="18">
        <f t="shared" si="239"/>
        <v>0</v>
      </c>
      <c r="BM347" s="18">
        <v>0</v>
      </c>
      <c r="BN347" s="18">
        <f t="shared" si="240"/>
        <v>0</v>
      </c>
      <c r="BO347" s="18">
        <v>0</v>
      </c>
      <c r="BP347" s="18">
        <f t="shared" si="241"/>
        <v>0</v>
      </c>
      <c r="BQ347" s="18">
        <v>0</v>
      </c>
      <c r="BR347" s="18">
        <f t="shared" si="242"/>
        <v>0</v>
      </c>
      <c r="BS347" s="18">
        <v>0</v>
      </c>
      <c r="BT347" s="18">
        <f t="shared" si="243"/>
        <v>0</v>
      </c>
      <c r="BU347" s="18">
        <v>0</v>
      </c>
      <c r="BV347" s="18">
        <f t="shared" si="244"/>
        <v>0</v>
      </c>
      <c r="BW347" s="18">
        <v>0</v>
      </c>
      <c r="BX347" s="18">
        <f t="shared" si="245"/>
        <v>0</v>
      </c>
      <c r="BY347" s="18">
        <v>0</v>
      </c>
      <c r="BZ347" s="18">
        <f t="shared" si="246"/>
        <v>0</v>
      </c>
      <c r="CA347" s="18">
        <v>0</v>
      </c>
      <c r="CB347" s="18">
        <f t="shared" si="247"/>
        <v>0</v>
      </c>
      <c r="CC347" s="18">
        <v>0</v>
      </c>
      <c r="CD347" s="18">
        <f t="shared" si="248"/>
        <v>0</v>
      </c>
      <c r="CE347" s="17">
        <f t="shared" si="249"/>
        <v>0</v>
      </c>
      <c r="CF347" s="17">
        <f t="shared" si="249"/>
        <v>0</v>
      </c>
      <c r="CG347" s="17">
        <f t="shared" si="250"/>
        <v>6</v>
      </c>
      <c r="CH347" s="28">
        <f t="shared" si="250"/>
        <v>0</v>
      </c>
    </row>
    <row r="348" spans="1:86" x14ac:dyDescent="0.2">
      <c r="A348" s="66"/>
      <c r="B348" s="66"/>
      <c r="C348" s="67"/>
      <c r="D348" s="67"/>
      <c r="E348" s="19" t="s">
        <v>141</v>
      </c>
      <c r="F348" s="32">
        <f>ROUND(F342*1.4,0)</f>
        <v>115129</v>
      </c>
      <c r="G348" s="32">
        <f>ROUND(G342*1.4,0)</f>
        <v>133913</v>
      </c>
      <c r="H348" s="32">
        <f>ROUND(H342*1.4,0)</f>
        <v>177558</v>
      </c>
      <c r="I348" s="16">
        <v>0</v>
      </c>
      <c r="J348" s="17">
        <f t="shared" si="213"/>
        <v>0</v>
      </c>
      <c r="K348" s="16">
        <v>79</v>
      </c>
      <c r="L348" s="17">
        <f t="shared" si="211"/>
        <v>9095191</v>
      </c>
      <c r="M348" s="16">
        <v>0</v>
      </c>
      <c r="N348" s="17">
        <f t="shared" si="214"/>
        <v>0</v>
      </c>
      <c r="O348" s="16">
        <v>0</v>
      </c>
      <c r="P348" s="17">
        <f t="shared" si="215"/>
        <v>0</v>
      </c>
      <c r="Q348" s="16">
        <v>16</v>
      </c>
      <c r="R348" s="17">
        <f t="shared" si="216"/>
        <v>1842064</v>
      </c>
      <c r="S348" s="16">
        <v>0</v>
      </c>
      <c r="T348" s="17">
        <f t="shared" si="217"/>
        <v>0</v>
      </c>
      <c r="U348" s="16">
        <f t="shared" si="218"/>
        <v>95</v>
      </c>
      <c r="V348" s="17">
        <f t="shared" si="218"/>
        <v>10937255</v>
      </c>
      <c r="W348" s="16">
        <v>0</v>
      </c>
      <c r="X348" s="17">
        <f t="shared" si="219"/>
        <v>0</v>
      </c>
      <c r="Y348" s="17">
        <v>0</v>
      </c>
      <c r="Z348" s="17">
        <f t="shared" si="220"/>
        <v>0</v>
      </c>
      <c r="AA348" s="17">
        <v>0</v>
      </c>
      <c r="AB348" s="17">
        <f t="shared" si="221"/>
        <v>0</v>
      </c>
      <c r="AC348" s="17">
        <v>0</v>
      </c>
      <c r="AD348" s="17">
        <f t="shared" si="222"/>
        <v>0</v>
      </c>
      <c r="AE348" s="17">
        <v>0</v>
      </c>
      <c r="AF348" s="17">
        <f t="shared" si="223"/>
        <v>0</v>
      </c>
      <c r="AG348" s="17">
        <v>0</v>
      </c>
      <c r="AH348" s="17">
        <f t="shared" si="224"/>
        <v>0</v>
      </c>
      <c r="AI348" s="17">
        <v>0</v>
      </c>
      <c r="AJ348" s="17">
        <f t="shared" si="225"/>
        <v>0</v>
      </c>
      <c r="AK348" s="17">
        <v>0</v>
      </c>
      <c r="AL348" s="17">
        <f t="shared" si="226"/>
        <v>0</v>
      </c>
      <c r="AM348" s="17">
        <v>0</v>
      </c>
      <c r="AN348" s="17">
        <f t="shared" si="227"/>
        <v>0</v>
      </c>
      <c r="AO348" s="17">
        <v>0</v>
      </c>
      <c r="AP348" s="17">
        <f t="shared" si="228"/>
        <v>0</v>
      </c>
      <c r="AQ348" s="17">
        <v>0</v>
      </c>
      <c r="AR348" s="17">
        <f t="shared" si="229"/>
        <v>0</v>
      </c>
      <c r="AS348" s="17">
        <v>0</v>
      </c>
      <c r="AT348" s="17">
        <f t="shared" si="230"/>
        <v>0</v>
      </c>
      <c r="AU348" s="17">
        <f t="shared" si="231"/>
        <v>0</v>
      </c>
      <c r="AV348" s="17">
        <f t="shared" si="231"/>
        <v>0</v>
      </c>
      <c r="AW348" s="18">
        <v>0</v>
      </c>
      <c r="AX348" s="18">
        <f t="shared" si="232"/>
        <v>0</v>
      </c>
      <c r="AY348" s="18">
        <v>0</v>
      </c>
      <c r="AZ348" s="18">
        <f t="shared" si="233"/>
        <v>0</v>
      </c>
      <c r="BA348" s="18">
        <v>0</v>
      </c>
      <c r="BB348" s="18">
        <f t="shared" si="234"/>
        <v>0</v>
      </c>
      <c r="BC348" s="18">
        <v>0</v>
      </c>
      <c r="BD348" s="18">
        <f t="shared" si="235"/>
        <v>0</v>
      </c>
      <c r="BE348" s="18">
        <v>0</v>
      </c>
      <c r="BF348" s="18">
        <f t="shared" si="236"/>
        <v>0</v>
      </c>
      <c r="BG348" s="18">
        <v>0</v>
      </c>
      <c r="BH348" s="18">
        <f t="shared" si="237"/>
        <v>0</v>
      </c>
      <c r="BI348" s="18">
        <v>0</v>
      </c>
      <c r="BJ348" s="18">
        <f t="shared" si="238"/>
        <v>0</v>
      </c>
      <c r="BK348" s="18">
        <v>0</v>
      </c>
      <c r="BL348" s="18">
        <f t="shared" si="239"/>
        <v>0</v>
      </c>
      <c r="BM348" s="18">
        <v>0</v>
      </c>
      <c r="BN348" s="18">
        <f t="shared" si="240"/>
        <v>0</v>
      </c>
      <c r="BO348" s="18">
        <v>0</v>
      </c>
      <c r="BP348" s="18">
        <f t="shared" si="241"/>
        <v>0</v>
      </c>
      <c r="BQ348" s="18">
        <v>0</v>
      </c>
      <c r="BR348" s="18">
        <f t="shared" si="242"/>
        <v>0</v>
      </c>
      <c r="BS348" s="18">
        <v>0</v>
      </c>
      <c r="BT348" s="18">
        <f t="shared" si="243"/>
        <v>0</v>
      </c>
      <c r="BU348" s="18">
        <v>0</v>
      </c>
      <c r="BV348" s="18">
        <f t="shared" si="244"/>
        <v>0</v>
      </c>
      <c r="BW348" s="18">
        <v>0</v>
      </c>
      <c r="BX348" s="18">
        <f t="shared" si="245"/>
        <v>0</v>
      </c>
      <c r="BY348" s="18">
        <v>0</v>
      </c>
      <c r="BZ348" s="18">
        <f t="shared" si="246"/>
        <v>0</v>
      </c>
      <c r="CA348" s="18">
        <v>0</v>
      </c>
      <c r="CB348" s="18">
        <f t="shared" si="247"/>
        <v>0</v>
      </c>
      <c r="CC348" s="18">
        <v>0</v>
      </c>
      <c r="CD348" s="18">
        <f t="shared" si="248"/>
        <v>0</v>
      </c>
      <c r="CE348" s="17">
        <f t="shared" si="249"/>
        <v>0</v>
      </c>
      <c r="CF348" s="17">
        <f t="shared" si="249"/>
        <v>0</v>
      </c>
      <c r="CG348" s="17">
        <f t="shared" si="250"/>
        <v>95</v>
      </c>
      <c r="CH348" s="28">
        <f t="shared" si="250"/>
        <v>10937255</v>
      </c>
    </row>
    <row r="349" spans="1:86" x14ac:dyDescent="0.2">
      <c r="A349" s="66"/>
      <c r="B349" s="66"/>
      <c r="C349" s="67" t="s">
        <v>142</v>
      </c>
      <c r="D349" s="67"/>
      <c r="E349" s="19" t="s">
        <v>141</v>
      </c>
      <c r="F349" s="32">
        <f>ROUND(F348*1.15,0)</f>
        <v>132398</v>
      </c>
      <c r="G349" s="32">
        <f>ROUND(G348*1.15,0)</f>
        <v>154000</v>
      </c>
      <c r="H349" s="32">
        <f>ROUND(H348*1.15,0)</f>
        <v>204192</v>
      </c>
      <c r="I349" s="16">
        <v>0</v>
      </c>
      <c r="J349" s="17">
        <f t="shared" si="213"/>
        <v>0</v>
      </c>
      <c r="K349" s="16">
        <v>0</v>
      </c>
      <c r="L349" s="17">
        <f t="shared" si="211"/>
        <v>0</v>
      </c>
      <c r="M349" s="16">
        <v>0</v>
      </c>
      <c r="N349" s="17">
        <f t="shared" si="214"/>
        <v>0</v>
      </c>
      <c r="O349" s="16">
        <v>0</v>
      </c>
      <c r="P349" s="17">
        <f t="shared" si="215"/>
        <v>0</v>
      </c>
      <c r="Q349" s="16">
        <v>0</v>
      </c>
      <c r="R349" s="17">
        <f t="shared" si="216"/>
        <v>0</v>
      </c>
      <c r="S349" s="16">
        <v>0</v>
      </c>
      <c r="T349" s="17">
        <f t="shared" si="217"/>
        <v>0</v>
      </c>
      <c r="U349" s="16">
        <f t="shared" si="218"/>
        <v>0</v>
      </c>
      <c r="V349" s="17">
        <f t="shared" si="218"/>
        <v>0</v>
      </c>
      <c r="W349" s="16">
        <v>0</v>
      </c>
      <c r="X349" s="17">
        <f t="shared" si="219"/>
        <v>0</v>
      </c>
      <c r="Y349" s="17">
        <v>0</v>
      </c>
      <c r="Z349" s="17">
        <f t="shared" si="220"/>
        <v>0</v>
      </c>
      <c r="AA349" s="17">
        <v>0</v>
      </c>
      <c r="AB349" s="17">
        <f t="shared" si="221"/>
        <v>0</v>
      </c>
      <c r="AC349" s="17">
        <v>0</v>
      </c>
      <c r="AD349" s="17">
        <f t="shared" si="222"/>
        <v>0</v>
      </c>
      <c r="AE349" s="17">
        <v>0</v>
      </c>
      <c r="AF349" s="17">
        <f t="shared" si="223"/>
        <v>0</v>
      </c>
      <c r="AG349" s="17">
        <v>0</v>
      </c>
      <c r="AH349" s="17">
        <f t="shared" si="224"/>
        <v>0</v>
      </c>
      <c r="AI349" s="17">
        <v>0</v>
      </c>
      <c r="AJ349" s="17">
        <f t="shared" si="225"/>
        <v>0</v>
      </c>
      <c r="AK349" s="17">
        <v>0</v>
      </c>
      <c r="AL349" s="17">
        <f t="shared" si="226"/>
        <v>0</v>
      </c>
      <c r="AM349" s="17">
        <v>0</v>
      </c>
      <c r="AN349" s="17">
        <f t="shared" si="227"/>
        <v>0</v>
      </c>
      <c r="AO349" s="17">
        <v>0</v>
      </c>
      <c r="AP349" s="17">
        <f t="shared" si="228"/>
        <v>0</v>
      </c>
      <c r="AQ349" s="17">
        <v>0</v>
      </c>
      <c r="AR349" s="17">
        <f t="shared" si="229"/>
        <v>0</v>
      </c>
      <c r="AS349" s="17">
        <v>0</v>
      </c>
      <c r="AT349" s="17">
        <f t="shared" si="230"/>
        <v>0</v>
      </c>
      <c r="AU349" s="17">
        <f t="shared" si="231"/>
        <v>0</v>
      </c>
      <c r="AV349" s="17">
        <f t="shared" si="231"/>
        <v>0</v>
      </c>
      <c r="AW349" s="18">
        <v>0</v>
      </c>
      <c r="AX349" s="18">
        <f t="shared" si="232"/>
        <v>0</v>
      </c>
      <c r="AY349" s="18">
        <v>0</v>
      </c>
      <c r="AZ349" s="18">
        <f t="shared" si="233"/>
        <v>0</v>
      </c>
      <c r="BA349" s="18">
        <v>0</v>
      </c>
      <c r="BB349" s="18">
        <f t="shared" si="234"/>
        <v>0</v>
      </c>
      <c r="BC349" s="18">
        <v>0</v>
      </c>
      <c r="BD349" s="18">
        <f t="shared" si="235"/>
        <v>0</v>
      </c>
      <c r="BE349" s="18">
        <v>0</v>
      </c>
      <c r="BF349" s="18">
        <f t="shared" si="236"/>
        <v>0</v>
      </c>
      <c r="BG349" s="18">
        <v>0</v>
      </c>
      <c r="BH349" s="18">
        <f t="shared" si="237"/>
        <v>0</v>
      </c>
      <c r="BI349" s="18">
        <v>0</v>
      </c>
      <c r="BJ349" s="18">
        <f t="shared" si="238"/>
        <v>0</v>
      </c>
      <c r="BK349" s="18">
        <v>0</v>
      </c>
      <c r="BL349" s="18">
        <f t="shared" si="239"/>
        <v>0</v>
      </c>
      <c r="BM349" s="18">
        <v>0</v>
      </c>
      <c r="BN349" s="18">
        <f t="shared" si="240"/>
        <v>0</v>
      </c>
      <c r="BO349" s="18">
        <v>0</v>
      </c>
      <c r="BP349" s="18">
        <f t="shared" si="241"/>
        <v>0</v>
      </c>
      <c r="BQ349" s="18">
        <v>0</v>
      </c>
      <c r="BR349" s="18">
        <f t="shared" si="242"/>
        <v>0</v>
      </c>
      <c r="BS349" s="18">
        <v>0</v>
      </c>
      <c r="BT349" s="18">
        <f t="shared" si="243"/>
        <v>0</v>
      </c>
      <c r="BU349" s="18">
        <v>0</v>
      </c>
      <c r="BV349" s="18">
        <f t="shared" si="244"/>
        <v>0</v>
      </c>
      <c r="BW349" s="18">
        <v>0</v>
      </c>
      <c r="BX349" s="18">
        <f t="shared" si="245"/>
        <v>0</v>
      </c>
      <c r="BY349" s="18">
        <v>0</v>
      </c>
      <c r="BZ349" s="18">
        <f t="shared" si="246"/>
        <v>0</v>
      </c>
      <c r="CA349" s="18">
        <v>0</v>
      </c>
      <c r="CB349" s="18">
        <f t="shared" si="247"/>
        <v>0</v>
      </c>
      <c r="CC349" s="18">
        <v>0</v>
      </c>
      <c r="CD349" s="18">
        <f t="shared" si="248"/>
        <v>0</v>
      </c>
      <c r="CE349" s="17">
        <f t="shared" si="249"/>
        <v>0</v>
      </c>
      <c r="CF349" s="17">
        <f t="shared" si="249"/>
        <v>0</v>
      </c>
      <c r="CG349" s="17">
        <f t="shared" si="250"/>
        <v>0</v>
      </c>
      <c r="CH349" s="28">
        <f t="shared" si="250"/>
        <v>0</v>
      </c>
    </row>
    <row r="350" spans="1:86" x14ac:dyDescent="0.2">
      <c r="A350" s="66"/>
      <c r="B350" s="66"/>
      <c r="C350" s="66" t="s">
        <v>145</v>
      </c>
      <c r="D350" s="68" t="s">
        <v>140</v>
      </c>
      <c r="E350" s="68"/>
      <c r="F350" s="16"/>
      <c r="G350" s="16"/>
      <c r="H350" s="16"/>
      <c r="I350" s="16">
        <v>1</v>
      </c>
      <c r="J350" s="17">
        <f t="shared" si="213"/>
        <v>0</v>
      </c>
      <c r="K350" s="16">
        <v>4</v>
      </c>
      <c r="L350" s="17">
        <f t="shared" si="211"/>
        <v>0</v>
      </c>
      <c r="M350" s="16">
        <v>0</v>
      </c>
      <c r="N350" s="17">
        <f t="shared" si="214"/>
        <v>0</v>
      </c>
      <c r="O350" s="16">
        <v>0</v>
      </c>
      <c r="P350" s="17">
        <f t="shared" si="215"/>
        <v>0</v>
      </c>
      <c r="Q350" s="16">
        <v>0</v>
      </c>
      <c r="R350" s="17">
        <f t="shared" si="216"/>
        <v>0</v>
      </c>
      <c r="S350" s="16">
        <v>0</v>
      </c>
      <c r="T350" s="17">
        <f t="shared" si="217"/>
        <v>0</v>
      </c>
      <c r="U350" s="16">
        <f t="shared" si="218"/>
        <v>5</v>
      </c>
      <c r="V350" s="17">
        <f t="shared" si="218"/>
        <v>0</v>
      </c>
      <c r="W350" s="16">
        <v>0</v>
      </c>
      <c r="X350" s="17">
        <f t="shared" si="219"/>
        <v>0</v>
      </c>
      <c r="Y350" s="17">
        <v>0</v>
      </c>
      <c r="Z350" s="17">
        <f t="shared" si="220"/>
        <v>0</v>
      </c>
      <c r="AA350" s="17">
        <v>0</v>
      </c>
      <c r="AB350" s="17">
        <f t="shared" si="221"/>
        <v>0</v>
      </c>
      <c r="AC350" s="17">
        <v>0</v>
      </c>
      <c r="AD350" s="17">
        <f t="shared" si="222"/>
        <v>0</v>
      </c>
      <c r="AE350" s="17">
        <v>0</v>
      </c>
      <c r="AF350" s="17">
        <f t="shared" si="223"/>
        <v>0</v>
      </c>
      <c r="AG350" s="17">
        <v>0</v>
      </c>
      <c r="AH350" s="17">
        <f t="shared" si="224"/>
        <v>0</v>
      </c>
      <c r="AI350" s="17">
        <v>0</v>
      </c>
      <c r="AJ350" s="17">
        <f t="shared" si="225"/>
        <v>0</v>
      </c>
      <c r="AK350" s="17">
        <v>0</v>
      </c>
      <c r="AL350" s="17">
        <f t="shared" si="226"/>
        <v>0</v>
      </c>
      <c r="AM350" s="17">
        <v>0</v>
      </c>
      <c r="AN350" s="17">
        <f t="shared" si="227"/>
        <v>0</v>
      </c>
      <c r="AO350" s="17">
        <v>0</v>
      </c>
      <c r="AP350" s="17">
        <f t="shared" si="228"/>
        <v>0</v>
      </c>
      <c r="AQ350" s="17">
        <v>0</v>
      </c>
      <c r="AR350" s="17">
        <f t="shared" si="229"/>
        <v>0</v>
      </c>
      <c r="AS350" s="17">
        <v>0</v>
      </c>
      <c r="AT350" s="17">
        <f t="shared" si="230"/>
        <v>0</v>
      </c>
      <c r="AU350" s="17">
        <f t="shared" si="231"/>
        <v>0</v>
      </c>
      <c r="AV350" s="17">
        <f t="shared" si="231"/>
        <v>0</v>
      </c>
      <c r="AW350" s="18">
        <v>0</v>
      </c>
      <c r="AX350" s="18">
        <f t="shared" si="232"/>
        <v>0</v>
      </c>
      <c r="AY350" s="18">
        <v>0</v>
      </c>
      <c r="AZ350" s="18">
        <f t="shared" si="233"/>
        <v>0</v>
      </c>
      <c r="BA350" s="18">
        <v>0</v>
      </c>
      <c r="BB350" s="18">
        <f t="shared" si="234"/>
        <v>0</v>
      </c>
      <c r="BC350" s="18">
        <v>0</v>
      </c>
      <c r="BD350" s="18">
        <f t="shared" si="235"/>
        <v>0</v>
      </c>
      <c r="BE350" s="18">
        <v>0</v>
      </c>
      <c r="BF350" s="18">
        <f t="shared" si="236"/>
        <v>0</v>
      </c>
      <c r="BG350" s="18">
        <v>0</v>
      </c>
      <c r="BH350" s="18">
        <f t="shared" si="237"/>
        <v>0</v>
      </c>
      <c r="BI350" s="18">
        <v>0</v>
      </c>
      <c r="BJ350" s="18">
        <f t="shared" si="238"/>
        <v>0</v>
      </c>
      <c r="BK350" s="18">
        <v>0</v>
      </c>
      <c r="BL350" s="18">
        <f t="shared" si="239"/>
        <v>0</v>
      </c>
      <c r="BM350" s="18">
        <v>0</v>
      </c>
      <c r="BN350" s="18">
        <f t="shared" si="240"/>
        <v>0</v>
      </c>
      <c r="BO350" s="18">
        <v>0</v>
      </c>
      <c r="BP350" s="18">
        <f t="shared" si="241"/>
        <v>0</v>
      </c>
      <c r="BQ350" s="18">
        <v>0</v>
      </c>
      <c r="BR350" s="18">
        <f t="shared" si="242"/>
        <v>0</v>
      </c>
      <c r="BS350" s="18">
        <v>0</v>
      </c>
      <c r="BT350" s="18">
        <f t="shared" si="243"/>
        <v>0</v>
      </c>
      <c r="BU350" s="18">
        <v>0</v>
      </c>
      <c r="BV350" s="18">
        <f t="shared" si="244"/>
        <v>0</v>
      </c>
      <c r="BW350" s="18">
        <v>0</v>
      </c>
      <c r="BX350" s="18">
        <f t="shared" si="245"/>
        <v>0</v>
      </c>
      <c r="BY350" s="18">
        <v>0</v>
      </c>
      <c r="BZ350" s="18">
        <f t="shared" si="246"/>
        <v>0</v>
      </c>
      <c r="CA350" s="18">
        <v>0</v>
      </c>
      <c r="CB350" s="18">
        <f t="shared" si="247"/>
        <v>0</v>
      </c>
      <c r="CC350" s="18">
        <v>0</v>
      </c>
      <c r="CD350" s="18">
        <f t="shared" si="248"/>
        <v>0</v>
      </c>
      <c r="CE350" s="17">
        <f t="shared" si="249"/>
        <v>0</v>
      </c>
      <c r="CF350" s="17">
        <f t="shared" si="249"/>
        <v>0</v>
      </c>
      <c r="CG350" s="17">
        <f t="shared" si="250"/>
        <v>5</v>
      </c>
      <c r="CH350" s="28">
        <f t="shared" si="250"/>
        <v>0</v>
      </c>
    </row>
    <row r="351" spans="1:86" ht="25.5" x14ac:dyDescent="0.2">
      <c r="A351" s="66"/>
      <c r="B351" s="66"/>
      <c r="C351" s="66"/>
      <c r="D351" s="20" t="s">
        <v>146</v>
      </c>
      <c r="E351" s="21" t="s">
        <v>141</v>
      </c>
      <c r="F351" s="32">
        <v>184669</v>
      </c>
      <c r="G351" s="32">
        <v>223671</v>
      </c>
      <c r="H351" s="32">
        <v>231601</v>
      </c>
      <c r="I351" s="16">
        <v>0</v>
      </c>
      <c r="J351" s="17">
        <f t="shared" si="213"/>
        <v>0</v>
      </c>
      <c r="K351" s="16">
        <v>40</v>
      </c>
      <c r="L351" s="17">
        <f t="shared" si="211"/>
        <v>7386760</v>
      </c>
      <c r="M351" s="16">
        <v>0</v>
      </c>
      <c r="N351" s="17">
        <f t="shared" si="214"/>
        <v>0</v>
      </c>
      <c r="O351" s="16">
        <v>0</v>
      </c>
      <c r="P351" s="17">
        <f t="shared" si="215"/>
        <v>0</v>
      </c>
      <c r="Q351" s="16">
        <v>0</v>
      </c>
      <c r="R351" s="17">
        <f t="shared" si="216"/>
        <v>0</v>
      </c>
      <c r="S351" s="16">
        <v>0</v>
      </c>
      <c r="T351" s="17">
        <f t="shared" si="217"/>
        <v>0</v>
      </c>
      <c r="U351" s="16">
        <f t="shared" si="218"/>
        <v>40</v>
      </c>
      <c r="V351" s="17">
        <f t="shared" si="218"/>
        <v>7386760</v>
      </c>
      <c r="W351" s="16">
        <v>0</v>
      </c>
      <c r="X351" s="17">
        <f t="shared" si="219"/>
        <v>0</v>
      </c>
      <c r="Y351" s="17">
        <v>0</v>
      </c>
      <c r="Z351" s="17">
        <f t="shared" si="220"/>
        <v>0</v>
      </c>
      <c r="AA351" s="17">
        <v>0</v>
      </c>
      <c r="AB351" s="17">
        <f t="shared" si="221"/>
        <v>0</v>
      </c>
      <c r="AC351" s="17">
        <v>0</v>
      </c>
      <c r="AD351" s="17">
        <f t="shared" si="222"/>
        <v>0</v>
      </c>
      <c r="AE351" s="17">
        <v>0</v>
      </c>
      <c r="AF351" s="17">
        <f t="shared" si="223"/>
        <v>0</v>
      </c>
      <c r="AG351" s="17">
        <v>0</v>
      </c>
      <c r="AH351" s="17">
        <f t="shared" si="224"/>
        <v>0</v>
      </c>
      <c r="AI351" s="17">
        <v>0</v>
      </c>
      <c r="AJ351" s="17">
        <f t="shared" si="225"/>
        <v>0</v>
      </c>
      <c r="AK351" s="17">
        <v>0</v>
      </c>
      <c r="AL351" s="17">
        <f t="shared" si="226"/>
        <v>0</v>
      </c>
      <c r="AM351" s="17">
        <v>0</v>
      </c>
      <c r="AN351" s="17">
        <f t="shared" si="227"/>
        <v>0</v>
      </c>
      <c r="AO351" s="17">
        <v>0</v>
      </c>
      <c r="AP351" s="17">
        <f t="shared" si="228"/>
        <v>0</v>
      </c>
      <c r="AQ351" s="17">
        <v>0</v>
      </c>
      <c r="AR351" s="17">
        <f t="shared" si="229"/>
        <v>0</v>
      </c>
      <c r="AS351" s="17">
        <v>0</v>
      </c>
      <c r="AT351" s="17">
        <f t="shared" si="230"/>
        <v>0</v>
      </c>
      <c r="AU351" s="17">
        <f t="shared" si="231"/>
        <v>0</v>
      </c>
      <c r="AV351" s="17">
        <f t="shared" si="231"/>
        <v>0</v>
      </c>
      <c r="AW351" s="18">
        <v>0</v>
      </c>
      <c r="AX351" s="18">
        <f t="shared" si="232"/>
        <v>0</v>
      </c>
      <c r="AY351" s="18">
        <v>0</v>
      </c>
      <c r="AZ351" s="18">
        <f t="shared" si="233"/>
        <v>0</v>
      </c>
      <c r="BA351" s="18">
        <v>0</v>
      </c>
      <c r="BB351" s="18">
        <f t="shared" si="234"/>
        <v>0</v>
      </c>
      <c r="BC351" s="18">
        <v>0</v>
      </c>
      <c r="BD351" s="18">
        <f t="shared" si="235"/>
        <v>0</v>
      </c>
      <c r="BE351" s="18">
        <v>0</v>
      </c>
      <c r="BF351" s="18">
        <f t="shared" si="236"/>
        <v>0</v>
      </c>
      <c r="BG351" s="18">
        <v>0</v>
      </c>
      <c r="BH351" s="18">
        <f t="shared" si="237"/>
        <v>0</v>
      </c>
      <c r="BI351" s="18">
        <v>0</v>
      </c>
      <c r="BJ351" s="18">
        <f t="shared" si="238"/>
        <v>0</v>
      </c>
      <c r="BK351" s="18">
        <v>0</v>
      </c>
      <c r="BL351" s="18">
        <f t="shared" si="239"/>
        <v>0</v>
      </c>
      <c r="BM351" s="18">
        <v>0</v>
      </c>
      <c r="BN351" s="18">
        <f t="shared" si="240"/>
        <v>0</v>
      </c>
      <c r="BO351" s="18">
        <v>0</v>
      </c>
      <c r="BP351" s="18">
        <f t="shared" si="241"/>
        <v>0</v>
      </c>
      <c r="BQ351" s="18">
        <v>0</v>
      </c>
      <c r="BR351" s="18">
        <f t="shared" si="242"/>
        <v>0</v>
      </c>
      <c r="BS351" s="18">
        <v>0</v>
      </c>
      <c r="BT351" s="18">
        <f t="shared" si="243"/>
        <v>0</v>
      </c>
      <c r="BU351" s="18">
        <v>0</v>
      </c>
      <c r="BV351" s="18">
        <f t="shared" si="244"/>
        <v>0</v>
      </c>
      <c r="BW351" s="18">
        <v>0</v>
      </c>
      <c r="BX351" s="18">
        <f t="shared" si="245"/>
        <v>0</v>
      </c>
      <c r="BY351" s="18">
        <v>0</v>
      </c>
      <c r="BZ351" s="18">
        <f t="shared" si="246"/>
        <v>0</v>
      </c>
      <c r="CA351" s="18">
        <v>0</v>
      </c>
      <c r="CB351" s="18">
        <f t="shared" si="247"/>
        <v>0</v>
      </c>
      <c r="CC351" s="18">
        <v>0</v>
      </c>
      <c r="CD351" s="18">
        <f t="shared" si="248"/>
        <v>0</v>
      </c>
      <c r="CE351" s="17">
        <f t="shared" si="249"/>
        <v>0</v>
      </c>
      <c r="CF351" s="17">
        <f t="shared" si="249"/>
        <v>0</v>
      </c>
      <c r="CG351" s="17">
        <f t="shared" si="250"/>
        <v>40</v>
      </c>
      <c r="CH351" s="28">
        <f t="shared" si="250"/>
        <v>7386760</v>
      </c>
    </row>
    <row r="352" spans="1:86" ht="38.25" x14ac:dyDescent="0.2">
      <c r="A352" s="66"/>
      <c r="B352" s="66"/>
      <c r="C352" s="66"/>
      <c r="D352" s="20" t="s">
        <v>147</v>
      </c>
      <c r="E352" s="21" t="s">
        <v>141</v>
      </c>
      <c r="F352" s="32">
        <v>192017</v>
      </c>
      <c r="G352" s="32">
        <v>232897</v>
      </c>
      <c r="H352" s="32">
        <v>240825</v>
      </c>
      <c r="I352" s="16">
        <v>7</v>
      </c>
      <c r="J352" s="17">
        <f t="shared" si="213"/>
        <v>1344119</v>
      </c>
      <c r="K352" s="16">
        <v>9</v>
      </c>
      <c r="L352" s="17">
        <f t="shared" si="211"/>
        <v>1728153</v>
      </c>
      <c r="M352" s="16">
        <v>0</v>
      </c>
      <c r="N352" s="17">
        <f t="shared" si="214"/>
        <v>0</v>
      </c>
      <c r="O352" s="16">
        <v>0</v>
      </c>
      <c r="P352" s="17">
        <f t="shared" si="215"/>
        <v>0</v>
      </c>
      <c r="Q352" s="16">
        <v>0</v>
      </c>
      <c r="R352" s="17">
        <f t="shared" si="216"/>
        <v>0</v>
      </c>
      <c r="S352" s="16">
        <v>0</v>
      </c>
      <c r="T352" s="17">
        <f t="shared" si="217"/>
        <v>0</v>
      </c>
      <c r="U352" s="16">
        <f t="shared" si="218"/>
        <v>16</v>
      </c>
      <c r="V352" s="17">
        <f t="shared" si="218"/>
        <v>3072272</v>
      </c>
      <c r="W352" s="16">
        <v>0</v>
      </c>
      <c r="X352" s="17">
        <f t="shared" si="219"/>
        <v>0</v>
      </c>
      <c r="Y352" s="17">
        <v>0</v>
      </c>
      <c r="Z352" s="17">
        <f t="shared" si="220"/>
        <v>0</v>
      </c>
      <c r="AA352" s="17">
        <v>0</v>
      </c>
      <c r="AB352" s="17">
        <f t="shared" si="221"/>
        <v>0</v>
      </c>
      <c r="AC352" s="17">
        <v>0</v>
      </c>
      <c r="AD352" s="17">
        <f t="shared" si="222"/>
        <v>0</v>
      </c>
      <c r="AE352" s="17">
        <v>0</v>
      </c>
      <c r="AF352" s="17">
        <f t="shared" si="223"/>
        <v>0</v>
      </c>
      <c r="AG352" s="17">
        <v>0</v>
      </c>
      <c r="AH352" s="17">
        <f t="shared" si="224"/>
        <v>0</v>
      </c>
      <c r="AI352" s="17">
        <v>0</v>
      </c>
      <c r="AJ352" s="17">
        <f t="shared" si="225"/>
        <v>0</v>
      </c>
      <c r="AK352" s="17">
        <v>0</v>
      </c>
      <c r="AL352" s="17">
        <f t="shared" si="226"/>
        <v>0</v>
      </c>
      <c r="AM352" s="17">
        <v>0</v>
      </c>
      <c r="AN352" s="17">
        <f t="shared" si="227"/>
        <v>0</v>
      </c>
      <c r="AO352" s="17">
        <v>0</v>
      </c>
      <c r="AP352" s="17">
        <f t="shared" si="228"/>
        <v>0</v>
      </c>
      <c r="AQ352" s="17">
        <v>0</v>
      </c>
      <c r="AR352" s="17">
        <f t="shared" si="229"/>
        <v>0</v>
      </c>
      <c r="AS352" s="17">
        <v>0</v>
      </c>
      <c r="AT352" s="17">
        <f t="shared" si="230"/>
        <v>0</v>
      </c>
      <c r="AU352" s="17">
        <f t="shared" si="231"/>
        <v>0</v>
      </c>
      <c r="AV352" s="17">
        <f t="shared" si="231"/>
        <v>0</v>
      </c>
      <c r="AW352" s="18">
        <v>0</v>
      </c>
      <c r="AX352" s="18">
        <f t="shared" si="232"/>
        <v>0</v>
      </c>
      <c r="AY352" s="18">
        <v>0</v>
      </c>
      <c r="AZ352" s="18">
        <f t="shared" si="233"/>
        <v>0</v>
      </c>
      <c r="BA352" s="18">
        <v>0</v>
      </c>
      <c r="BB352" s="18">
        <f t="shared" si="234"/>
        <v>0</v>
      </c>
      <c r="BC352" s="18">
        <v>0</v>
      </c>
      <c r="BD352" s="18">
        <f t="shared" si="235"/>
        <v>0</v>
      </c>
      <c r="BE352" s="18">
        <v>0</v>
      </c>
      <c r="BF352" s="18">
        <f t="shared" si="236"/>
        <v>0</v>
      </c>
      <c r="BG352" s="18">
        <v>0</v>
      </c>
      <c r="BH352" s="18">
        <f t="shared" si="237"/>
        <v>0</v>
      </c>
      <c r="BI352" s="18">
        <v>0</v>
      </c>
      <c r="BJ352" s="18">
        <f t="shared" si="238"/>
        <v>0</v>
      </c>
      <c r="BK352" s="18">
        <v>0</v>
      </c>
      <c r="BL352" s="18">
        <f t="shared" si="239"/>
        <v>0</v>
      </c>
      <c r="BM352" s="18">
        <v>0</v>
      </c>
      <c r="BN352" s="18">
        <f t="shared" si="240"/>
        <v>0</v>
      </c>
      <c r="BO352" s="18">
        <v>0</v>
      </c>
      <c r="BP352" s="18">
        <f t="shared" si="241"/>
        <v>0</v>
      </c>
      <c r="BQ352" s="18">
        <v>0</v>
      </c>
      <c r="BR352" s="18">
        <f t="shared" si="242"/>
        <v>0</v>
      </c>
      <c r="BS352" s="18">
        <v>0</v>
      </c>
      <c r="BT352" s="18">
        <f t="shared" si="243"/>
        <v>0</v>
      </c>
      <c r="BU352" s="18">
        <v>0</v>
      </c>
      <c r="BV352" s="18">
        <f t="shared" si="244"/>
        <v>0</v>
      </c>
      <c r="BW352" s="18">
        <v>0</v>
      </c>
      <c r="BX352" s="18">
        <f t="shared" si="245"/>
        <v>0</v>
      </c>
      <c r="BY352" s="18">
        <v>0</v>
      </c>
      <c r="BZ352" s="18">
        <f t="shared" si="246"/>
        <v>0</v>
      </c>
      <c r="CA352" s="18">
        <v>0</v>
      </c>
      <c r="CB352" s="18">
        <f t="shared" si="247"/>
        <v>0</v>
      </c>
      <c r="CC352" s="18">
        <v>0</v>
      </c>
      <c r="CD352" s="18">
        <f t="shared" si="248"/>
        <v>0</v>
      </c>
      <c r="CE352" s="17">
        <f t="shared" si="249"/>
        <v>0</v>
      </c>
      <c r="CF352" s="17">
        <f t="shared" si="249"/>
        <v>0</v>
      </c>
      <c r="CG352" s="17">
        <f t="shared" si="250"/>
        <v>16</v>
      </c>
      <c r="CH352" s="28">
        <f t="shared" si="250"/>
        <v>3072272</v>
      </c>
    </row>
    <row r="353" spans="1:86" ht="51" x14ac:dyDescent="0.2">
      <c r="A353" s="66"/>
      <c r="B353" s="66"/>
      <c r="C353" s="66"/>
      <c r="D353" s="20" t="s">
        <v>148</v>
      </c>
      <c r="E353" s="21" t="s">
        <v>141</v>
      </c>
      <c r="F353" s="32">
        <v>232905</v>
      </c>
      <c r="G353" s="32">
        <v>283951</v>
      </c>
      <c r="H353" s="32">
        <v>291906</v>
      </c>
      <c r="I353" s="16">
        <v>2</v>
      </c>
      <c r="J353" s="17">
        <f t="shared" si="213"/>
        <v>465810</v>
      </c>
      <c r="K353" s="16">
        <v>0</v>
      </c>
      <c r="L353" s="17">
        <f t="shared" si="211"/>
        <v>0</v>
      </c>
      <c r="M353" s="16">
        <v>0</v>
      </c>
      <c r="N353" s="17">
        <f t="shared" si="214"/>
        <v>0</v>
      </c>
      <c r="O353" s="16">
        <v>0</v>
      </c>
      <c r="P353" s="17">
        <f t="shared" si="215"/>
        <v>0</v>
      </c>
      <c r="Q353" s="16">
        <v>0</v>
      </c>
      <c r="R353" s="17">
        <f t="shared" si="216"/>
        <v>0</v>
      </c>
      <c r="S353" s="16">
        <v>0</v>
      </c>
      <c r="T353" s="17">
        <f t="shared" si="217"/>
        <v>0</v>
      </c>
      <c r="U353" s="16">
        <f t="shared" si="218"/>
        <v>2</v>
      </c>
      <c r="V353" s="17">
        <f t="shared" si="218"/>
        <v>465810</v>
      </c>
      <c r="W353" s="16">
        <v>0</v>
      </c>
      <c r="X353" s="17">
        <f t="shared" si="219"/>
        <v>0</v>
      </c>
      <c r="Y353" s="17">
        <v>0</v>
      </c>
      <c r="Z353" s="17">
        <f t="shared" si="220"/>
        <v>0</v>
      </c>
      <c r="AA353" s="17">
        <v>0</v>
      </c>
      <c r="AB353" s="17">
        <f t="shared" si="221"/>
        <v>0</v>
      </c>
      <c r="AC353" s="17">
        <v>0</v>
      </c>
      <c r="AD353" s="17">
        <f t="shared" si="222"/>
        <v>0</v>
      </c>
      <c r="AE353" s="17">
        <v>0</v>
      </c>
      <c r="AF353" s="17">
        <f t="shared" si="223"/>
        <v>0</v>
      </c>
      <c r="AG353" s="17">
        <v>0</v>
      </c>
      <c r="AH353" s="17">
        <f t="shared" si="224"/>
        <v>0</v>
      </c>
      <c r="AI353" s="17">
        <v>0</v>
      </c>
      <c r="AJ353" s="17">
        <f t="shared" si="225"/>
        <v>0</v>
      </c>
      <c r="AK353" s="17">
        <v>0</v>
      </c>
      <c r="AL353" s="17">
        <f t="shared" si="226"/>
        <v>0</v>
      </c>
      <c r="AM353" s="17">
        <v>0</v>
      </c>
      <c r="AN353" s="17">
        <f t="shared" si="227"/>
        <v>0</v>
      </c>
      <c r="AO353" s="17">
        <v>0</v>
      </c>
      <c r="AP353" s="17">
        <f t="shared" si="228"/>
        <v>0</v>
      </c>
      <c r="AQ353" s="17">
        <v>0</v>
      </c>
      <c r="AR353" s="17">
        <f t="shared" si="229"/>
        <v>0</v>
      </c>
      <c r="AS353" s="17">
        <v>0</v>
      </c>
      <c r="AT353" s="17">
        <f t="shared" si="230"/>
        <v>0</v>
      </c>
      <c r="AU353" s="17">
        <f t="shared" si="231"/>
        <v>0</v>
      </c>
      <c r="AV353" s="17">
        <f t="shared" si="231"/>
        <v>0</v>
      </c>
      <c r="AW353" s="18">
        <v>0</v>
      </c>
      <c r="AX353" s="18">
        <f t="shared" si="232"/>
        <v>0</v>
      </c>
      <c r="AY353" s="18">
        <v>0</v>
      </c>
      <c r="AZ353" s="18">
        <f t="shared" si="233"/>
        <v>0</v>
      </c>
      <c r="BA353" s="18">
        <v>0</v>
      </c>
      <c r="BB353" s="18">
        <f t="shared" si="234"/>
        <v>0</v>
      </c>
      <c r="BC353" s="18">
        <v>0</v>
      </c>
      <c r="BD353" s="18">
        <f t="shared" si="235"/>
        <v>0</v>
      </c>
      <c r="BE353" s="18">
        <v>0</v>
      </c>
      <c r="BF353" s="18">
        <f t="shared" si="236"/>
        <v>0</v>
      </c>
      <c r="BG353" s="18">
        <v>0</v>
      </c>
      <c r="BH353" s="18">
        <f t="shared" si="237"/>
        <v>0</v>
      </c>
      <c r="BI353" s="18">
        <v>0</v>
      </c>
      <c r="BJ353" s="18">
        <f t="shared" si="238"/>
        <v>0</v>
      </c>
      <c r="BK353" s="18">
        <v>0</v>
      </c>
      <c r="BL353" s="18">
        <f t="shared" si="239"/>
        <v>0</v>
      </c>
      <c r="BM353" s="18">
        <v>0</v>
      </c>
      <c r="BN353" s="18">
        <f t="shared" si="240"/>
        <v>0</v>
      </c>
      <c r="BO353" s="18">
        <v>0</v>
      </c>
      <c r="BP353" s="18">
        <f t="shared" si="241"/>
        <v>0</v>
      </c>
      <c r="BQ353" s="18">
        <v>0</v>
      </c>
      <c r="BR353" s="18">
        <f t="shared" si="242"/>
        <v>0</v>
      </c>
      <c r="BS353" s="18">
        <v>0</v>
      </c>
      <c r="BT353" s="18">
        <f t="shared" si="243"/>
        <v>0</v>
      </c>
      <c r="BU353" s="18">
        <v>0</v>
      </c>
      <c r="BV353" s="18">
        <f t="shared" si="244"/>
        <v>0</v>
      </c>
      <c r="BW353" s="18">
        <v>0</v>
      </c>
      <c r="BX353" s="18">
        <f t="shared" si="245"/>
        <v>0</v>
      </c>
      <c r="BY353" s="18">
        <v>0</v>
      </c>
      <c r="BZ353" s="18">
        <f t="shared" si="246"/>
        <v>0</v>
      </c>
      <c r="CA353" s="18">
        <v>0</v>
      </c>
      <c r="CB353" s="18">
        <f t="shared" si="247"/>
        <v>0</v>
      </c>
      <c r="CC353" s="18">
        <v>0</v>
      </c>
      <c r="CD353" s="18">
        <f t="shared" si="248"/>
        <v>0</v>
      </c>
      <c r="CE353" s="17">
        <f t="shared" si="249"/>
        <v>0</v>
      </c>
      <c r="CF353" s="17">
        <f t="shared" si="249"/>
        <v>0</v>
      </c>
      <c r="CG353" s="17">
        <f t="shared" si="250"/>
        <v>2</v>
      </c>
      <c r="CH353" s="28">
        <f t="shared" si="250"/>
        <v>465810</v>
      </c>
    </row>
    <row r="354" spans="1:86" x14ac:dyDescent="0.2">
      <c r="A354" s="66"/>
      <c r="B354" s="66"/>
      <c r="C354" s="66"/>
      <c r="D354" s="20" t="s">
        <v>149</v>
      </c>
      <c r="E354" s="21" t="s">
        <v>141</v>
      </c>
      <c r="F354" s="32">
        <v>354845</v>
      </c>
      <c r="G354" s="32">
        <v>436787</v>
      </c>
      <c r="H354" s="32">
        <v>444642</v>
      </c>
      <c r="I354" s="16">
        <v>1</v>
      </c>
      <c r="J354" s="17">
        <f t="shared" si="213"/>
        <v>354845</v>
      </c>
      <c r="K354" s="16">
        <v>6</v>
      </c>
      <c r="L354" s="17">
        <f t="shared" si="211"/>
        <v>2129070</v>
      </c>
      <c r="M354" s="16">
        <v>0</v>
      </c>
      <c r="N354" s="17">
        <f t="shared" si="214"/>
        <v>0</v>
      </c>
      <c r="O354" s="16">
        <v>0</v>
      </c>
      <c r="P354" s="17">
        <f t="shared" si="215"/>
        <v>0</v>
      </c>
      <c r="Q354" s="16">
        <v>0</v>
      </c>
      <c r="R354" s="17">
        <f t="shared" si="216"/>
        <v>0</v>
      </c>
      <c r="S354" s="16">
        <v>0</v>
      </c>
      <c r="T354" s="17">
        <f t="shared" si="217"/>
        <v>0</v>
      </c>
      <c r="U354" s="16">
        <f t="shared" si="218"/>
        <v>7</v>
      </c>
      <c r="V354" s="17">
        <f t="shared" si="218"/>
        <v>2483915</v>
      </c>
      <c r="W354" s="16">
        <v>0</v>
      </c>
      <c r="X354" s="17">
        <f t="shared" si="219"/>
        <v>0</v>
      </c>
      <c r="Y354" s="17">
        <v>0</v>
      </c>
      <c r="Z354" s="17">
        <f t="shared" si="220"/>
        <v>0</v>
      </c>
      <c r="AA354" s="17">
        <v>0</v>
      </c>
      <c r="AB354" s="17">
        <f t="shared" si="221"/>
        <v>0</v>
      </c>
      <c r="AC354" s="17">
        <v>0</v>
      </c>
      <c r="AD354" s="17">
        <f t="shared" si="222"/>
        <v>0</v>
      </c>
      <c r="AE354" s="17">
        <v>0</v>
      </c>
      <c r="AF354" s="17">
        <f t="shared" si="223"/>
        <v>0</v>
      </c>
      <c r="AG354" s="17">
        <v>0</v>
      </c>
      <c r="AH354" s="17">
        <f t="shared" si="224"/>
        <v>0</v>
      </c>
      <c r="AI354" s="17">
        <v>0</v>
      </c>
      <c r="AJ354" s="17">
        <f t="shared" si="225"/>
        <v>0</v>
      </c>
      <c r="AK354" s="17">
        <v>0</v>
      </c>
      <c r="AL354" s="17">
        <f t="shared" si="226"/>
        <v>0</v>
      </c>
      <c r="AM354" s="17">
        <v>0</v>
      </c>
      <c r="AN354" s="17">
        <f t="shared" si="227"/>
        <v>0</v>
      </c>
      <c r="AO354" s="17">
        <v>0</v>
      </c>
      <c r="AP354" s="17">
        <f t="shared" si="228"/>
        <v>0</v>
      </c>
      <c r="AQ354" s="17">
        <v>0</v>
      </c>
      <c r="AR354" s="17">
        <f t="shared" si="229"/>
        <v>0</v>
      </c>
      <c r="AS354" s="17">
        <v>0</v>
      </c>
      <c r="AT354" s="17">
        <f t="shared" si="230"/>
        <v>0</v>
      </c>
      <c r="AU354" s="17">
        <f t="shared" si="231"/>
        <v>0</v>
      </c>
      <c r="AV354" s="17">
        <f t="shared" si="231"/>
        <v>0</v>
      </c>
      <c r="AW354" s="18">
        <v>0</v>
      </c>
      <c r="AX354" s="18">
        <f t="shared" si="232"/>
        <v>0</v>
      </c>
      <c r="AY354" s="18">
        <v>0</v>
      </c>
      <c r="AZ354" s="18">
        <f t="shared" si="233"/>
        <v>0</v>
      </c>
      <c r="BA354" s="18">
        <v>0</v>
      </c>
      <c r="BB354" s="18">
        <f t="shared" si="234"/>
        <v>0</v>
      </c>
      <c r="BC354" s="18">
        <v>0</v>
      </c>
      <c r="BD354" s="18">
        <f t="shared" si="235"/>
        <v>0</v>
      </c>
      <c r="BE354" s="18">
        <v>0</v>
      </c>
      <c r="BF354" s="18">
        <f t="shared" si="236"/>
        <v>0</v>
      </c>
      <c r="BG354" s="18">
        <v>0</v>
      </c>
      <c r="BH354" s="18">
        <f t="shared" si="237"/>
        <v>0</v>
      </c>
      <c r="BI354" s="18">
        <v>0</v>
      </c>
      <c r="BJ354" s="18">
        <f t="shared" si="238"/>
        <v>0</v>
      </c>
      <c r="BK354" s="18">
        <v>0</v>
      </c>
      <c r="BL354" s="18">
        <f t="shared" si="239"/>
        <v>0</v>
      </c>
      <c r="BM354" s="18">
        <v>0</v>
      </c>
      <c r="BN354" s="18">
        <f t="shared" si="240"/>
        <v>0</v>
      </c>
      <c r="BO354" s="18">
        <v>0</v>
      </c>
      <c r="BP354" s="18">
        <f t="shared" si="241"/>
        <v>0</v>
      </c>
      <c r="BQ354" s="18">
        <v>0</v>
      </c>
      <c r="BR354" s="18">
        <f t="shared" si="242"/>
        <v>0</v>
      </c>
      <c r="BS354" s="18">
        <v>0</v>
      </c>
      <c r="BT354" s="18">
        <f t="shared" si="243"/>
        <v>0</v>
      </c>
      <c r="BU354" s="18">
        <v>0</v>
      </c>
      <c r="BV354" s="18">
        <f t="shared" si="244"/>
        <v>0</v>
      </c>
      <c r="BW354" s="18">
        <v>0</v>
      </c>
      <c r="BX354" s="18">
        <f t="shared" si="245"/>
        <v>0</v>
      </c>
      <c r="BY354" s="18">
        <v>0</v>
      </c>
      <c r="BZ354" s="18">
        <f t="shared" si="246"/>
        <v>0</v>
      </c>
      <c r="CA354" s="18">
        <v>0</v>
      </c>
      <c r="CB354" s="18">
        <f t="shared" si="247"/>
        <v>0</v>
      </c>
      <c r="CC354" s="18">
        <v>0</v>
      </c>
      <c r="CD354" s="18">
        <f t="shared" si="248"/>
        <v>0</v>
      </c>
      <c r="CE354" s="17">
        <f t="shared" si="249"/>
        <v>0</v>
      </c>
      <c r="CF354" s="17">
        <f t="shared" si="249"/>
        <v>0</v>
      </c>
      <c r="CG354" s="17">
        <f t="shared" si="250"/>
        <v>7</v>
      </c>
      <c r="CH354" s="28">
        <f t="shared" si="250"/>
        <v>2483915</v>
      </c>
    </row>
    <row r="355" spans="1:86" x14ac:dyDescent="0.2">
      <c r="A355" s="66"/>
      <c r="B355" s="66"/>
      <c r="C355" s="66"/>
      <c r="D355" s="20" t="s">
        <v>150</v>
      </c>
      <c r="E355" s="21" t="s">
        <v>141</v>
      </c>
      <c r="F355" s="32">
        <v>169250</v>
      </c>
      <c r="G355" s="32">
        <v>198010</v>
      </c>
      <c r="H355" s="32">
        <v>262568</v>
      </c>
      <c r="I355" s="16">
        <v>0</v>
      </c>
      <c r="J355" s="17">
        <f t="shared" si="213"/>
        <v>0</v>
      </c>
      <c r="K355" s="16">
        <v>0</v>
      </c>
      <c r="L355" s="17">
        <f t="shared" si="211"/>
        <v>0</v>
      </c>
      <c r="M355" s="16">
        <v>0</v>
      </c>
      <c r="N355" s="17">
        <f t="shared" si="214"/>
        <v>0</v>
      </c>
      <c r="O355" s="16">
        <v>0</v>
      </c>
      <c r="P355" s="17">
        <f t="shared" si="215"/>
        <v>0</v>
      </c>
      <c r="Q355" s="16">
        <v>0</v>
      </c>
      <c r="R355" s="17">
        <f t="shared" si="216"/>
        <v>0</v>
      </c>
      <c r="S355" s="16">
        <v>0</v>
      </c>
      <c r="T355" s="17">
        <f t="shared" si="217"/>
        <v>0</v>
      </c>
      <c r="U355" s="16">
        <f t="shared" si="218"/>
        <v>0</v>
      </c>
      <c r="V355" s="17">
        <f t="shared" si="218"/>
        <v>0</v>
      </c>
      <c r="W355" s="16">
        <v>0</v>
      </c>
      <c r="X355" s="17">
        <f t="shared" si="219"/>
        <v>0</v>
      </c>
      <c r="Y355" s="17">
        <v>0</v>
      </c>
      <c r="Z355" s="17">
        <f t="shared" si="220"/>
        <v>0</v>
      </c>
      <c r="AA355" s="17">
        <v>0</v>
      </c>
      <c r="AB355" s="17">
        <f t="shared" si="221"/>
        <v>0</v>
      </c>
      <c r="AC355" s="17">
        <v>0</v>
      </c>
      <c r="AD355" s="17">
        <f t="shared" si="222"/>
        <v>0</v>
      </c>
      <c r="AE355" s="17">
        <v>0</v>
      </c>
      <c r="AF355" s="17">
        <f t="shared" si="223"/>
        <v>0</v>
      </c>
      <c r="AG355" s="17">
        <v>0</v>
      </c>
      <c r="AH355" s="17">
        <f t="shared" si="224"/>
        <v>0</v>
      </c>
      <c r="AI355" s="17">
        <v>0</v>
      </c>
      <c r="AJ355" s="17">
        <f t="shared" si="225"/>
        <v>0</v>
      </c>
      <c r="AK355" s="17">
        <v>0</v>
      </c>
      <c r="AL355" s="17">
        <f t="shared" si="226"/>
        <v>0</v>
      </c>
      <c r="AM355" s="17">
        <v>0</v>
      </c>
      <c r="AN355" s="17">
        <f t="shared" si="227"/>
        <v>0</v>
      </c>
      <c r="AO355" s="17">
        <v>0</v>
      </c>
      <c r="AP355" s="17">
        <f t="shared" si="228"/>
        <v>0</v>
      </c>
      <c r="AQ355" s="17">
        <v>0</v>
      </c>
      <c r="AR355" s="17">
        <f t="shared" si="229"/>
        <v>0</v>
      </c>
      <c r="AS355" s="17">
        <v>0</v>
      </c>
      <c r="AT355" s="17">
        <f t="shared" si="230"/>
        <v>0</v>
      </c>
      <c r="AU355" s="17">
        <f t="shared" si="231"/>
        <v>0</v>
      </c>
      <c r="AV355" s="17">
        <f t="shared" si="231"/>
        <v>0</v>
      </c>
      <c r="AW355" s="18">
        <v>0</v>
      </c>
      <c r="AX355" s="18">
        <f t="shared" si="232"/>
        <v>0</v>
      </c>
      <c r="AY355" s="18">
        <v>0</v>
      </c>
      <c r="AZ355" s="18">
        <f t="shared" si="233"/>
        <v>0</v>
      </c>
      <c r="BA355" s="18">
        <v>0</v>
      </c>
      <c r="BB355" s="18">
        <f t="shared" si="234"/>
        <v>0</v>
      </c>
      <c r="BC355" s="18">
        <v>0</v>
      </c>
      <c r="BD355" s="18">
        <f t="shared" si="235"/>
        <v>0</v>
      </c>
      <c r="BE355" s="18">
        <v>0</v>
      </c>
      <c r="BF355" s="18">
        <f t="shared" si="236"/>
        <v>0</v>
      </c>
      <c r="BG355" s="18">
        <v>0</v>
      </c>
      <c r="BH355" s="18">
        <f t="shared" si="237"/>
        <v>0</v>
      </c>
      <c r="BI355" s="18">
        <v>0</v>
      </c>
      <c r="BJ355" s="18">
        <f t="shared" si="238"/>
        <v>0</v>
      </c>
      <c r="BK355" s="18">
        <v>0</v>
      </c>
      <c r="BL355" s="18">
        <f t="shared" si="239"/>
        <v>0</v>
      </c>
      <c r="BM355" s="18">
        <v>0</v>
      </c>
      <c r="BN355" s="18">
        <f t="shared" si="240"/>
        <v>0</v>
      </c>
      <c r="BO355" s="18">
        <v>0</v>
      </c>
      <c r="BP355" s="18">
        <f t="shared" si="241"/>
        <v>0</v>
      </c>
      <c r="BQ355" s="18">
        <v>0</v>
      </c>
      <c r="BR355" s="18">
        <f t="shared" si="242"/>
        <v>0</v>
      </c>
      <c r="BS355" s="18">
        <v>0</v>
      </c>
      <c r="BT355" s="18">
        <f t="shared" si="243"/>
        <v>0</v>
      </c>
      <c r="BU355" s="18">
        <v>0</v>
      </c>
      <c r="BV355" s="18">
        <f t="shared" si="244"/>
        <v>0</v>
      </c>
      <c r="BW355" s="18">
        <v>0</v>
      </c>
      <c r="BX355" s="18">
        <f t="shared" si="245"/>
        <v>0</v>
      </c>
      <c r="BY355" s="18">
        <v>0</v>
      </c>
      <c r="BZ355" s="18">
        <f t="shared" si="246"/>
        <v>0</v>
      </c>
      <c r="CA355" s="18">
        <v>0</v>
      </c>
      <c r="CB355" s="18">
        <f t="shared" si="247"/>
        <v>0</v>
      </c>
      <c r="CC355" s="18">
        <v>0</v>
      </c>
      <c r="CD355" s="18">
        <f t="shared" si="248"/>
        <v>0</v>
      </c>
      <c r="CE355" s="17">
        <f t="shared" si="249"/>
        <v>0</v>
      </c>
      <c r="CF355" s="17">
        <f t="shared" si="249"/>
        <v>0</v>
      </c>
      <c r="CG355" s="17">
        <f t="shared" si="250"/>
        <v>0</v>
      </c>
      <c r="CH355" s="28">
        <f t="shared" si="250"/>
        <v>0</v>
      </c>
    </row>
    <row r="356" spans="1:86" x14ac:dyDescent="0.2">
      <c r="A356" s="66"/>
      <c r="B356" s="66"/>
      <c r="C356" s="66" t="s">
        <v>151</v>
      </c>
      <c r="D356" s="68" t="s">
        <v>140</v>
      </c>
      <c r="E356" s="68"/>
      <c r="F356" s="32"/>
      <c r="G356" s="32"/>
      <c r="H356" s="32"/>
      <c r="I356" s="16">
        <v>2</v>
      </c>
      <c r="J356" s="17">
        <f t="shared" si="213"/>
        <v>0</v>
      </c>
      <c r="K356" s="16">
        <v>0</v>
      </c>
      <c r="L356" s="17">
        <f t="shared" si="211"/>
        <v>0</v>
      </c>
      <c r="M356" s="16">
        <v>0</v>
      </c>
      <c r="N356" s="17">
        <f t="shared" si="214"/>
        <v>0</v>
      </c>
      <c r="O356" s="16">
        <v>0</v>
      </c>
      <c r="P356" s="17">
        <f t="shared" si="215"/>
        <v>0</v>
      </c>
      <c r="Q356" s="16">
        <v>0</v>
      </c>
      <c r="R356" s="17">
        <f t="shared" si="216"/>
        <v>0</v>
      </c>
      <c r="S356" s="16">
        <v>0</v>
      </c>
      <c r="T356" s="17">
        <f t="shared" si="217"/>
        <v>0</v>
      </c>
      <c r="U356" s="16">
        <f t="shared" si="218"/>
        <v>2</v>
      </c>
      <c r="V356" s="17">
        <f t="shared" si="218"/>
        <v>0</v>
      </c>
      <c r="W356" s="16">
        <v>0</v>
      </c>
      <c r="X356" s="17">
        <f t="shared" si="219"/>
        <v>0</v>
      </c>
      <c r="Y356" s="17">
        <v>0</v>
      </c>
      <c r="Z356" s="17">
        <f t="shared" si="220"/>
        <v>0</v>
      </c>
      <c r="AA356" s="17">
        <v>0</v>
      </c>
      <c r="AB356" s="17">
        <f t="shared" si="221"/>
        <v>0</v>
      </c>
      <c r="AC356" s="17">
        <v>0</v>
      </c>
      <c r="AD356" s="17">
        <f t="shared" si="222"/>
        <v>0</v>
      </c>
      <c r="AE356" s="17">
        <v>0</v>
      </c>
      <c r="AF356" s="17">
        <f t="shared" si="223"/>
        <v>0</v>
      </c>
      <c r="AG356" s="17">
        <v>0</v>
      </c>
      <c r="AH356" s="17">
        <f t="shared" si="224"/>
        <v>0</v>
      </c>
      <c r="AI356" s="17">
        <v>0</v>
      </c>
      <c r="AJ356" s="17">
        <f t="shared" si="225"/>
        <v>0</v>
      </c>
      <c r="AK356" s="17">
        <v>0</v>
      </c>
      <c r="AL356" s="17">
        <f t="shared" si="226"/>
        <v>0</v>
      </c>
      <c r="AM356" s="17">
        <v>0</v>
      </c>
      <c r="AN356" s="17">
        <f t="shared" si="227"/>
        <v>0</v>
      </c>
      <c r="AO356" s="17">
        <v>0</v>
      </c>
      <c r="AP356" s="17">
        <f t="shared" si="228"/>
        <v>0</v>
      </c>
      <c r="AQ356" s="17">
        <v>0</v>
      </c>
      <c r="AR356" s="17">
        <f t="shared" si="229"/>
        <v>0</v>
      </c>
      <c r="AS356" s="17">
        <v>0</v>
      </c>
      <c r="AT356" s="17">
        <f t="shared" si="230"/>
        <v>0</v>
      </c>
      <c r="AU356" s="17">
        <f t="shared" si="231"/>
        <v>0</v>
      </c>
      <c r="AV356" s="17">
        <f t="shared" si="231"/>
        <v>0</v>
      </c>
      <c r="AW356" s="18">
        <v>0</v>
      </c>
      <c r="AX356" s="18">
        <f t="shared" si="232"/>
        <v>0</v>
      </c>
      <c r="AY356" s="18">
        <v>0</v>
      </c>
      <c r="AZ356" s="18">
        <f t="shared" si="233"/>
        <v>0</v>
      </c>
      <c r="BA356" s="18">
        <v>0</v>
      </c>
      <c r="BB356" s="18">
        <f t="shared" si="234"/>
        <v>0</v>
      </c>
      <c r="BC356" s="18">
        <v>0</v>
      </c>
      <c r="BD356" s="18">
        <f t="shared" si="235"/>
        <v>0</v>
      </c>
      <c r="BE356" s="18">
        <v>0</v>
      </c>
      <c r="BF356" s="18">
        <f t="shared" si="236"/>
        <v>0</v>
      </c>
      <c r="BG356" s="18">
        <v>0</v>
      </c>
      <c r="BH356" s="18">
        <f t="shared" si="237"/>
        <v>0</v>
      </c>
      <c r="BI356" s="18">
        <v>0</v>
      </c>
      <c r="BJ356" s="18">
        <f t="shared" si="238"/>
        <v>0</v>
      </c>
      <c r="BK356" s="18">
        <v>0</v>
      </c>
      <c r="BL356" s="18">
        <f t="shared" si="239"/>
        <v>0</v>
      </c>
      <c r="BM356" s="18">
        <v>0</v>
      </c>
      <c r="BN356" s="18">
        <f t="shared" si="240"/>
        <v>0</v>
      </c>
      <c r="BO356" s="18">
        <v>0</v>
      </c>
      <c r="BP356" s="18">
        <f t="shared" si="241"/>
        <v>0</v>
      </c>
      <c r="BQ356" s="18">
        <v>0</v>
      </c>
      <c r="BR356" s="18">
        <f t="shared" si="242"/>
        <v>0</v>
      </c>
      <c r="BS356" s="18">
        <v>0</v>
      </c>
      <c r="BT356" s="18">
        <f t="shared" si="243"/>
        <v>0</v>
      </c>
      <c r="BU356" s="18">
        <v>0</v>
      </c>
      <c r="BV356" s="18">
        <f t="shared" si="244"/>
        <v>0</v>
      </c>
      <c r="BW356" s="18">
        <v>0</v>
      </c>
      <c r="BX356" s="18">
        <f t="shared" si="245"/>
        <v>0</v>
      </c>
      <c r="BY356" s="18">
        <v>0</v>
      </c>
      <c r="BZ356" s="18">
        <f t="shared" si="246"/>
        <v>0</v>
      </c>
      <c r="CA356" s="18">
        <v>0</v>
      </c>
      <c r="CB356" s="18">
        <f t="shared" si="247"/>
        <v>0</v>
      </c>
      <c r="CC356" s="18">
        <v>0</v>
      </c>
      <c r="CD356" s="18">
        <f t="shared" si="248"/>
        <v>0</v>
      </c>
      <c r="CE356" s="17">
        <f t="shared" si="249"/>
        <v>0</v>
      </c>
      <c r="CF356" s="17">
        <f t="shared" si="249"/>
        <v>0</v>
      </c>
      <c r="CG356" s="17">
        <f t="shared" si="250"/>
        <v>2</v>
      </c>
      <c r="CH356" s="28">
        <f t="shared" si="250"/>
        <v>0</v>
      </c>
    </row>
    <row r="357" spans="1:86" ht="25.5" x14ac:dyDescent="0.2">
      <c r="A357" s="66"/>
      <c r="B357" s="66"/>
      <c r="C357" s="66"/>
      <c r="D357" s="20" t="s">
        <v>146</v>
      </c>
      <c r="E357" s="21" t="s">
        <v>141</v>
      </c>
      <c r="F357" s="28">
        <f t="shared" ref="F357:H361" si="252">F351</f>
        <v>184669</v>
      </c>
      <c r="G357" s="28">
        <f t="shared" si="252"/>
        <v>223671</v>
      </c>
      <c r="H357" s="28">
        <f t="shared" si="252"/>
        <v>231601</v>
      </c>
      <c r="I357" s="16">
        <v>0</v>
      </c>
      <c r="J357" s="17">
        <f t="shared" si="213"/>
        <v>0</v>
      </c>
      <c r="K357" s="16">
        <v>0</v>
      </c>
      <c r="L357" s="17">
        <f t="shared" si="211"/>
        <v>0</v>
      </c>
      <c r="M357" s="16">
        <v>0</v>
      </c>
      <c r="N357" s="17">
        <f t="shared" si="214"/>
        <v>0</v>
      </c>
      <c r="O357" s="16">
        <v>0</v>
      </c>
      <c r="P357" s="17">
        <f t="shared" si="215"/>
        <v>0</v>
      </c>
      <c r="Q357" s="16">
        <v>0</v>
      </c>
      <c r="R357" s="17">
        <f t="shared" si="216"/>
        <v>0</v>
      </c>
      <c r="S357" s="16">
        <v>0</v>
      </c>
      <c r="T357" s="17">
        <f t="shared" si="217"/>
        <v>0</v>
      </c>
      <c r="U357" s="16">
        <f t="shared" si="218"/>
        <v>0</v>
      </c>
      <c r="V357" s="17">
        <f t="shared" si="218"/>
        <v>0</v>
      </c>
      <c r="W357" s="16">
        <v>0</v>
      </c>
      <c r="X357" s="17">
        <f t="shared" si="219"/>
        <v>0</v>
      </c>
      <c r="Y357" s="17">
        <v>0</v>
      </c>
      <c r="Z357" s="17">
        <f t="shared" si="220"/>
        <v>0</v>
      </c>
      <c r="AA357" s="17">
        <v>0</v>
      </c>
      <c r="AB357" s="17">
        <f t="shared" si="221"/>
        <v>0</v>
      </c>
      <c r="AC357" s="17">
        <v>0</v>
      </c>
      <c r="AD357" s="17">
        <f t="shared" si="222"/>
        <v>0</v>
      </c>
      <c r="AE357" s="17">
        <v>0</v>
      </c>
      <c r="AF357" s="17">
        <f t="shared" si="223"/>
        <v>0</v>
      </c>
      <c r="AG357" s="17">
        <v>0</v>
      </c>
      <c r="AH357" s="17">
        <f t="shared" si="224"/>
        <v>0</v>
      </c>
      <c r="AI357" s="17">
        <v>0</v>
      </c>
      <c r="AJ357" s="17">
        <f t="shared" si="225"/>
        <v>0</v>
      </c>
      <c r="AK357" s="17">
        <v>0</v>
      </c>
      <c r="AL357" s="17">
        <f t="shared" si="226"/>
        <v>0</v>
      </c>
      <c r="AM357" s="17">
        <v>0</v>
      </c>
      <c r="AN357" s="17">
        <f t="shared" si="227"/>
        <v>0</v>
      </c>
      <c r="AO357" s="17">
        <v>0</v>
      </c>
      <c r="AP357" s="17">
        <f t="shared" si="228"/>
        <v>0</v>
      </c>
      <c r="AQ357" s="17">
        <v>0</v>
      </c>
      <c r="AR357" s="17">
        <f t="shared" si="229"/>
        <v>0</v>
      </c>
      <c r="AS357" s="17">
        <v>0</v>
      </c>
      <c r="AT357" s="17">
        <f t="shared" si="230"/>
        <v>0</v>
      </c>
      <c r="AU357" s="17">
        <f t="shared" si="231"/>
        <v>0</v>
      </c>
      <c r="AV357" s="17">
        <f t="shared" si="231"/>
        <v>0</v>
      </c>
      <c r="AW357" s="18">
        <v>0</v>
      </c>
      <c r="AX357" s="18">
        <f t="shared" si="232"/>
        <v>0</v>
      </c>
      <c r="AY357" s="18">
        <v>0</v>
      </c>
      <c r="AZ357" s="18">
        <f t="shared" si="233"/>
        <v>0</v>
      </c>
      <c r="BA357" s="18">
        <v>0</v>
      </c>
      <c r="BB357" s="18">
        <f t="shared" si="234"/>
        <v>0</v>
      </c>
      <c r="BC357" s="18">
        <v>0</v>
      </c>
      <c r="BD357" s="18">
        <f t="shared" si="235"/>
        <v>0</v>
      </c>
      <c r="BE357" s="18">
        <v>0</v>
      </c>
      <c r="BF357" s="18">
        <f t="shared" si="236"/>
        <v>0</v>
      </c>
      <c r="BG357" s="18">
        <v>0</v>
      </c>
      <c r="BH357" s="18">
        <f t="shared" si="237"/>
        <v>0</v>
      </c>
      <c r="BI357" s="18">
        <v>0</v>
      </c>
      <c r="BJ357" s="18">
        <f t="shared" si="238"/>
        <v>0</v>
      </c>
      <c r="BK357" s="18">
        <v>0</v>
      </c>
      <c r="BL357" s="18">
        <f t="shared" si="239"/>
        <v>0</v>
      </c>
      <c r="BM357" s="18">
        <v>0</v>
      </c>
      <c r="BN357" s="18">
        <f t="shared" si="240"/>
        <v>0</v>
      </c>
      <c r="BO357" s="18">
        <v>0</v>
      </c>
      <c r="BP357" s="18">
        <f t="shared" si="241"/>
        <v>0</v>
      </c>
      <c r="BQ357" s="18">
        <v>0</v>
      </c>
      <c r="BR357" s="18">
        <f t="shared" si="242"/>
        <v>0</v>
      </c>
      <c r="BS357" s="18">
        <v>0</v>
      </c>
      <c r="BT357" s="18">
        <f t="shared" si="243"/>
        <v>0</v>
      </c>
      <c r="BU357" s="18">
        <v>0</v>
      </c>
      <c r="BV357" s="18">
        <f t="shared" si="244"/>
        <v>0</v>
      </c>
      <c r="BW357" s="18">
        <v>0</v>
      </c>
      <c r="BX357" s="18">
        <f t="shared" si="245"/>
        <v>0</v>
      </c>
      <c r="BY357" s="18">
        <v>0</v>
      </c>
      <c r="BZ357" s="18">
        <f t="shared" si="246"/>
        <v>0</v>
      </c>
      <c r="CA357" s="18">
        <v>0</v>
      </c>
      <c r="CB357" s="18">
        <f t="shared" si="247"/>
        <v>0</v>
      </c>
      <c r="CC357" s="18">
        <v>0</v>
      </c>
      <c r="CD357" s="18">
        <f t="shared" si="248"/>
        <v>0</v>
      </c>
      <c r="CE357" s="17">
        <f t="shared" si="249"/>
        <v>0</v>
      </c>
      <c r="CF357" s="17">
        <f t="shared" si="249"/>
        <v>0</v>
      </c>
      <c r="CG357" s="17">
        <f t="shared" si="250"/>
        <v>0</v>
      </c>
      <c r="CH357" s="28">
        <f t="shared" si="250"/>
        <v>0</v>
      </c>
    </row>
    <row r="358" spans="1:86" ht="38.25" x14ac:dyDescent="0.2">
      <c r="A358" s="66"/>
      <c r="B358" s="66"/>
      <c r="C358" s="66"/>
      <c r="D358" s="20" t="s">
        <v>147</v>
      </c>
      <c r="E358" s="21" t="s">
        <v>141</v>
      </c>
      <c r="F358" s="28">
        <f t="shared" si="252"/>
        <v>192017</v>
      </c>
      <c r="G358" s="28">
        <f t="shared" si="252"/>
        <v>232897</v>
      </c>
      <c r="H358" s="28">
        <f t="shared" si="252"/>
        <v>240825</v>
      </c>
      <c r="I358" s="16">
        <v>10</v>
      </c>
      <c r="J358" s="17">
        <f t="shared" si="213"/>
        <v>1920170</v>
      </c>
      <c r="K358" s="16">
        <v>0</v>
      </c>
      <c r="L358" s="17">
        <f t="shared" si="211"/>
        <v>0</v>
      </c>
      <c r="M358" s="16">
        <v>0</v>
      </c>
      <c r="N358" s="17">
        <f t="shared" si="214"/>
        <v>0</v>
      </c>
      <c r="O358" s="16">
        <v>0</v>
      </c>
      <c r="P358" s="17">
        <f t="shared" si="215"/>
        <v>0</v>
      </c>
      <c r="Q358" s="16">
        <v>0</v>
      </c>
      <c r="R358" s="17">
        <f t="shared" si="216"/>
        <v>0</v>
      </c>
      <c r="S358" s="16">
        <v>0</v>
      </c>
      <c r="T358" s="17">
        <f t="shared" si="217"/>
        <v>0</v>
      </c>
      <c r="U358" s="16">
        <f t="shared" si="218"/>
        <v>10</v>
      </c>
      <c r="V358" s="17">
        <f t="shared" si="218"/>
        <v>1920170</v>
      </c>
      <c r="W358" s="16">
        <v>0</v>
      </c>
      <c r="X358" s="17">
        <f t="shared" si="219"/>
        <v>0</v>
      </c>
      <c r="Y358" s="17">
        <v>0</v>
      </c>
      <c r="Z358" s="17">
        <f t="shared" si="220"/>
        <v>0</v>
      </c>
      <c r="AA358" s="17">
        <v>0</v>
      </c>
      <c r="AB358" s="17">
        <f t="shared" si="221"/>
        <v>0</v>
      </c>
      <c r="AC358" s="17">
        <v>0</v>
      </c>
      <c r="AD358" s="17">
        <f t="shared" si="222"/>
        <v>0</v>
      </c>
      <c r="AE358" s="17">
        <v>0</v>
      </c>
      <c r="AF358" s="17">
        <f t="shared" si="223"/>
        <v>0</v>
      </c>
      <c r="AG358" s="17">
        <v>0</v>
      </c>
      <c r="AH358" s="17">
        <f t="shared" si="224"/>
        <v>0</v>
      </c>
      <c r="AI358" s="17">
        <v>0</v>
      </c>
      <c r="AJ358" s="17">
        <f t="shared" si="225"/>
        <v>0</v>
      </c>
      <c r="AK358" s="17">
        <v>0</v>
      </c>
      <c r="AL358" s="17">
        <f t="shared" si="226"/>
        <v>0</v>
      </c>
      <c r="AM358" s="17">
        <v>0</v>
      </c>
      <c r="AN358" s="17">
        <f t="shared" si="227"/>
        <v>0</v>
      </c>
      <c r="AO358" s="17">
        <v>0</v>
      </c>
      <c r="AP358" s="17">
        <f t="shared" si="228"/>
        <v>0</v>
      </c>
      <c r="AQ358" s="17">
        <v>0</v>
      </c>
      <c r="AR358" s="17">
        <f t="shared" si="229"/>
        <v>0</v>
      </c>
      <c r="AS358" s="17">
        <v>0</v>
      </c>
      <c r="AT358" s="17">
        <f t="shared" si="230"/>
        <v>0</v>
      </c>
      <c r="AU358" s="17">
        <f t="shared" si="231"/>
        <v>0</v>
      </c>
      <c r="AV358" s="17">
        <f t="shared" si="231"/>
        <v>0</v>
      </c>
      <c r="AW358" s="18">
        <v>0</v>
      </c>
      <c r="AX358" s="18">
        <f t="shared" si="232"/>
        <v>0</v>
      </c>
      <c r="AY358" s="18">
        <v>0</v>
      </c>
      <c r="AZ358" s="18">
        <f t="shared" si="233"/>
        <v>0</v>
      </c>
      <c r="BA358" s="18">
        <v>0</v>
      </c>
      <c r="BB358" s="18">
        <f t="shared" si="234"/>
        <v>0</v>
      </c>
      <c r="BC358" s="18">
        <v>0</v>
      </c>
      <c r="BD358" s="18">
        <f t="shared" si="235"/>
        <v>0</v>
      </c>
      <c r="BE358" s="18">
        <v>0</v>
      </c>
      <c r="BF358" s="18">
        <f t="shared" si="236"/>
        <v>0</v>
      </c>
      <c r="BG358" s="18">
        <v>0</v>
      </c>
      <c r="BH358" s="18">
        <f t="shared" si="237"/>
        <v>0</v>
      </c>
      <c r="BI358" s="18">
        <v>0</v>
      </c>
      <c r="BJ358" s="18">
        <f t="shared" si="238"/>
        <v>0</v>
      </c>
      <c r="BK358" s="18">
        <v>0</v>
      </c>
      <c r="BL358" s="18">
        <f t="shared" si="239"/>
        <v>0</v>
      </c>
      <c r="BM358" s="18">
        <v>0</v>
      </c>
      <c r="BN358" s="18">
        <f t="shared" si="240"/>
        <v>0</v>
      </c>
      <c r="BO358" s="18">
        <v>0</v>
      </c>
      <c r="BP358" s="18">
        <f t="shared" si="241"/>
        <v>0</v>
      </c>
      <c r="BQ358" s="18">
        <v>0</v>
      </c>
      <c r="BR358" s="18">
        <f t="shared" si="242"/>
        <v>0</v>
      </c>
      <c r="BS358" s="18">
        <v>0</v>
      </c>
      <c r="BT358" s="18">
        <f t="shared" si="243"/>
        <v>0</v>
      </c>
      <c r="BU358" s="18">
        <v>0</v>
      </c>
      <c r="BV358" s="18">
        <f t="shared" si="244"/>
        <v>0</v>
      </c>
      <c r="BW358" s="18">
        <v>0</v>
      </c>
      <c r="BX358" s="18">
        <f t="shared" si="245"/>
        <v>0</v>
      </c>
      <c r="BY358" s="18">
        <v>0</v>
      </c>
      <c r="BZ358" s="18">
        <f t="shared" si="246"/>
        <v>0</v>
      </c>
      <c r="CA358" s="18">
        <v>0</v>
      </c>
      <c r="CB358" s="18">
        <f t="shared" si="247"/>
        <v>0</v>
      </c>
      <c r="CC358" s="18">
        <v>0</v>
      </c>
      <c r="CD358" s="18">
        <f t="shared" si="248"/>
        <v>0</v>
      </c>
      <c r="CE358" s="17">
        <f t="shared" si="249"/>
        <v>0</v>
      </c>
      <c r="CF358" s="17">
        <f t="shared" si="249"/>
        <v>0</v>
      </c>
      <c r="CG358" s="17">
        <f t="shared" si="250"/>
        <v>10</v>
      </c>
      <c r="CH358" s="28">
        <f t="shared" si="250"/>
        <v>1920170</v>
      </c>
    </row>
    <row r="359" spans="1:86" ht="51" x14ac:dyDescent="0.2">
      <c r="A359" s="66"/>
      <c r="B359" s="66"/>
      <c r="C359" s="66"/>
      <c r="D359" s="20" t="s">
        <v>148</v>
      </c>
      <c r="E359" s="21" t="s">
        <v>141</v>
      </c>
      <c r="F359" s="28">
        <f t="shared" si="252"/>
        <v>232905</v>
      </c>
      <c r="G359" s="28">
        <f t="shared" si="252"/>
        <v>283951</v>
      </c>
      <c r="H359" s="28">
        <f t="shared" si="252"/>
        <v>291906</v>
      </c>
      <c r="I359" s="16">
        <v>0</v>
      </c>
      <c r="J359" s="17">
        <f t="shared" si="213"/>
        <v>0</v>
      </c>
      <c r="K359" s="16">
        <v>0</v>
      </c>
      <c r="L359" s="17">
        <f t="shared" si="211"/>
        <v>0</v>
      </c>
      <c r="M359" s="16">
        <v>0</v>
      </c>
      <c r="N359" s="17">
        <f t="shared" si="214"/>
        <v>0</v>
      </c>
      <c r="O359" s="16">
        <v>0</v>
      </c>
      <c r="P359" s="17">
        <f t="shared" si="215"/>
        <v>0</v>
      </c>
      <c r="Q359" s="16">
        <v>0</v>
      </c>
      <c r="R359" s="17">
        <f t="shared" si="216"/>
        <v>0</v>
      </c>
      <c r="S359" s="16">
        <v>0</v>
      </c>
      <c r="T359" s="17">
        <f t="shared" si="217"/>
        <v>0</v>
      </c>
      <c r="U359" s="16">
        <f t="shared" si="218"/>
        <v>0</v>
      </c>
      <c r="V359" s="17">
        <f t="shared" si="218"/>
        <v>0</v>
      </c>
      <c r="W359" s="16">
        <v>0</v>
      </c>
      <c r="X359" s="17">
        <f t="shared" si="219"/>
        <v>0</v>
      </c>
      <c r="Y359" s="17">
        <v>0</v>
      </c>
      <c r="Z359" s="17">
        <f t="shared" si="220"/>
        <v>0</v>
      </c>
      <c r="AA359" s="17">
        <v>0</v>
      </c>
      <c r="AB359" s="17">
        <f t="shared" si="221"/>
        <v>0</v>
      </c>
      <c r="AC359" s="17">
        <v>0</v>
      </c>
      <c r="AD359" s="17">
        <f t="shared" si="222"/>
        <v>0</v>
      </c>
      <c r="AE359" s="17">
        <v>0</v>
      </c>
      <c r="AF359" s="17">
        <f t="shared" si="223"/>
        <v>0</v>
      </c>
      <c r="AG359" s="17">
        <v>0</v>
      </c>
      <c r="AH359" s="17">
        <f t="shared" si="224"/>
        <v>0</v>
      </c>
      <c r="AI359" s="17">
        <v>0</v>
      </c>
      <c r="AJ359" s="17">
        <f t="shared" si="225"/>
        <v>0</v>
      </c>
      <c r="AK359" s="17">
        <v>0</v>
      </c>
      <c r="AL359" s="17">
        <f t="shared" si="226"/>
        <v>0</v>
      </c>
      <c r="AM359" s="17">
        <v>0</v>
      </c>
      <c r="AN359" s="17">
        <f t="shared" si="227"/>
        <v>0</v>
      </c>
      <c r="AO359" s="17">
        <v>0</v>
      </c>
      <c r="AP359" s="17">
        <f t="shared" si="228"/>
        <v>0</v>
      </c>
      <c r="AQ359" s="17">
        <v>0</v>
      </c>
      <c r="AR359" s="17">
        <f t="shared" si="229"/>
        <v>0</v>
      </c>
      <c r="AS359" s="17">
        <v>0</v>
      </c>
      <c r="AT359" s="17">
        <f t="shared" si="230"/>
        <v>0</v>
      </c>
      <c r="AU359" s="17">
        <f t="shared" si="231"/>
        <v>0</v>
      </c>
      <c r="AV359" s="17">
        <f t="shared" si="231"/>
        <v>0</v>
      </c>
      <c r="AW359" s="18">
        <v>0</v>
      </c>
      <c r="AX359" s="18">
        <f t="shared" si="232"/>
        <v>0</v>
      </c>
      <c r="AY359" s="18">
        <v>0</v>
      </c>
      <c r="AZ359" s="18">
        <f t="shared" si="233"/>
        <v>0</v>
      </c>
      <c r="BA359" s="18">
        <v>0</v>
      </c>
      <c r="BB359" s="18">
        <f t="shared" si="234"/>
        <v>0</v>
      </c>
      <c r="BC359" s="18">
        <v>0</v>
      </c>
      <c r="BD359" s="18">
        <f t="shared" si="235"/>
        <v>0</v>
      </c>
      <c r="BE359" s="18">
        <v>0</v>
      </c>
      <c r="BF359" s="18">
        <f t="shared" si="236"/>
        <v>0</v>
      </c>
      <c r="BG359" s="18">
        <v>0</v>
      </c>
      <c r="BH359" s="18">
        <f t="shared" si="237"/>
        <v>0</v>
      </c>
      <c r="BI359" s="18">
        <v>0</v>
      </c>
      <c r="BJ359" s="18">
        <f t="shared" si="238"/>
        <v>0</v>
      </c>
      <c r="BK359" s="18">
        <v>0</v>
      </c>
      <c r="BL359" s="18">
        <f t="shared" si="239"/>
        <v>0</v>
      </c>
      <c r="BM359" s="18">
        <v>0</v>
      </c>
      <c r="BN359" s="18">
        <f t="shared" si="240"/>
        <v>0</v>
      </c>
      <c r="BO359" s="18">
        <v>0</v>
      </c>
      <c r="BP359" s="18">
        <f t="shared" si="241"/>
        <v>0</v>
      </c>
      <c r="BQ359" s="18">
        <v>0</v>
      </c>
      <c r="BR359" s="18">
        <f t="shared" si="242"/>
        <v>0</v>
      </c>
      <c r="BS359" s="18">
        <v>0</v>
      </c>
      <c r="BT359" s="18">
        <f t="shared" si="243"/>
        <v>0</v>
      </c>
      <c r="BU359" s="18">
        <v>0</v>
      </c>
      <c r="BV359" s="18">
        <f t="shared" si="244"/>
        <v>0</v>
      </c>
      <c r="BW359" s="18">
        <v>0</v>
      </c>
      <c r="BX359" s="18">
        <f t="shared" si="245"/>
        <v>0</v>
      </c>
      <c r="BY359" s="18">
        <v>0</v>
      </c>
      <c r="BZ359" s="18">
        <f t="shared" si="246"/>
        <v>0</v>
      </c>
      <c r="CA359" s="18">
        <v>0</v>
      </c>
      <c r="CB359" s="18">
        <f t="shared" si="247"/>
        <v>0</v>
      </c>
      <c r="CC359" s="18">
        <v>0</v>
      </c>
      <c r="CD359" s="18">
        <f t="shared" si="248"/>
        <v>0</v>
      </c>
      <c r="CE359" s="17">
        <f t="shared" si="249"/>
        <v>0</v>
      </c>
      <c r="CF359" s="17">
        <f t="shared" si="249"/>
        <v>0</v>
      </c>
      <c r="CG359" s="17">
        <f t="shared" si="250"/>
        <v>0</v>
      </c>
      <c r="CH359" s="28">
        <f t="shared" si="250"/>
        <v>0</v>
      </c>
    </row>
    <row r="360" spans="1:86" x14ac:dyDescent="0.2">
      <c r="A360" s="66"/>
      <c r="B360" s="66"/>
      <c r="C360" s="66"/>
      <c r="D360" s="20" t="s">
        <v>149</v>
      </c>
      <c r="E360" s="21" t="s">
        <v>141</v>
      </c>
      <c r="F360" s="28">
        <f t="shared" si="252"/>
        <v>354845</v>
      </c>
      <c r="G360" s="28">
        <f t="shared" si="252"/>
        <v>436787</v>
      </c>
      <c r="H360" s="28">
        <f t="shared" si="252"/>
        <v>444642</v>
      </c>
      <c r="I360" s="16">
        <v>0</v>
      </c>
      <c r="J360" s="17">
        <f t="shared" si="213"/>
        <v>0</v>
      </c>
      <c r="K360" s="16">
        <v>0</v>
      </c>
      <c r="L360" s="17">
        <f t="shared" si="211"/>
        <v>0</v>
      </c>
      <c r="M360" s="16">
        <v>0</v>
      </c>
      <c r="N360" s="17">
        <f t="shared" si="214"/>
        <v>0</v>
      </c>
      <c r="O360" s="16">
        <v>0</v>
      </c>
      <c r="P360" s="17">
        <f t="shared" si="215"/>
        <v>0</v>
      </c>
      <c r="Q360" s="16">
        <v>0</v>
      </c>
      <c r="R360" s="17">
        <f t="shared" si="216"/>
        <v>0</v>
      </c>
      <c r="S360" s="16">
        <v>0</v>
      </c>
      <c r="T360" s="17">
        <f t="shared" si="217"/>
        <v>0</v>
      </c>
      <c r="U360" s="16">
        <f t="shared" si="218"/>
        <v>0</v>
      </c>
      <c r="V360" s="17">
        <f t="shared" si="218"/>
        <v>0</v>
      </c>
      <c r="W360" s="16">
        <v>0</v>
      </c>
      <c r="X360" s="17">
        <f t="shared" si="219"/>
        <v>0</v>
      </c>
      <c r="Y360" s="17">
        <v>0</v>
      </c>
      <c r="Z360" s="17">
        <f t="shared" si="220"/>
        <v>0</v>
      </c>
      <c r="AA360" s="17">
        <v>0</v>
      </c>
      <c r="AB360" s="17">
        <f t="shared" si="221"/>
        <v>0</v>
      </c>
      <c r="AC360" s="17">
        <v>0</v>
      </c>
      <c r="AD360" s="17">
        <f t="shared" si="222"/>
        <v>0</v>
      </c>
      <c r="AE360" s="17">
        <v>0</v>
      </c>
      <c r="AF360" s="17">
        <f t="shared" si="223"/>
        <v>0</v>
      </c>
      <c r="AG360" s="17">
        <v>0</v>
      </c>
      <c r="AH360" s="17">
        <f t="shared" si="224"/>
        <v>0</v>
      </c>
      <c r="AI360" s="17">
        <v>0</v>
      </c>
      <c r="AJ360" s="17">
        <f t="shared" si="225"/>
        <v>0</v>
      </c>
      <c r="AK360" s="17">
        <v>0</v>
      </c>
      <c r="AL360" s="17">
        <f t="shared" si="226"/>
        <v>0</v>
      </c>
      <c r="AM360" s="17">
        <v>0</v>
      </c>
      <c r="AN360" s="17">
        <f t="shared" si="227"/>
        <v>0</v>
      </c>
      <c r="AO360" s="17">
        <v>0</v>
      </c>
      <c r="AP360" s="17">
        <f t="shared" si="228"/>
        <v>0</v>
      </c>
      <c r="AQ360" s="17">
        <v>0</v>
      </c>
      <c r="AR360" s="17">
        <f t="shared" si="229"/>
        <v>0</v>
      </c>
      <c r="AS360" s="17">
        <v>0</v>
      </c>
      <c r="AT360" s="17">
        <f t="shared" si="230"/>
        <v>0</v>
      </c>
      <c r="AU360" s="17">
        <f t="shared" si="231"/>
        <v>0</v>
      </c>
      <c r="AV360" s="17">
        <f t="shared" si="231"/>
        <v>0</v>
      </c>
      <c r="AW360" s="18">
        <v>0</v>
      </c>
      <c r="AX360" s="18">
        <f t="shared" si="232"/>
        <v>0</v>
      </c>
      <c r="AY360" s="18">
        <v>0</v>
      </c>
      <c r="AZ360" s="18">
        <f t="shared" si="233"/>
        <v>0</v>
      </c>
      <c r="BA360" s="18">
        <v>0</v>
      </c>
      <c r="BB360" s="18">
        <f t="shared" si="234"/>
        <v>0</v>
      </c>
      <c r="BC360" s="18">
        <v>0</v>
      </c>
      <c r="BD360" s="18">
        <f t="shared" si="235"/>
        <v>0</v>
      </c>
      <c r="BE360" s="18">
        <v>0</v>
      </c>
      <c r="BF360" s="18">
        <f t="shared" si="236"/>
        <v>0</v>
      </c>
      <c r="BG360" s="18">
        <v>0</v>
      </c>
      <c r="BH360" s="18">
        <f t="shared" si="237"/>
        <v>0</v>
      </c>
      <c r="BI360" s="18">
        <v>0</v>
      </c>
      <c r="BJ360" s="18">
        <f t="shared" si="238"/>
        <v>0</v>
      </c>
      <c r="BK360" s="18">
        <v>0</v>
      </c>
      <c r="BL360" s="18">
        <f t="shared" si="239"/>
        <v>0</v>
      </c>
      <c r="BM360" s="18">
        <v>0</v>
      </c>
      <c r="BN360" s="18">
        <f t="shared" si="240"/>
        <v>0</v>
      </c>
      <c r="BO360" s="18">
        <v>0</v>
      </c>
      <c r="BP360" s="18">
        <f t="shared" si="241"/>
        <v>0</v>
      </c>
      <c r="BQ360" s="18">
        <v>0</v>
      </c>
      <c r="BR360" s="18">
        <f t="shared" si="242"/>
        <v>0</v>
      </c>
      <c r="BS360" s="18">
        <v>0</v>
      </c>
      <c r="BT360" s="18">
        <f t="shared" si="243"/>
        <v>0</v>
      </c>
      <c r="BU360" s="18">
        <v>0</v>
      </c>
      <c r="BV360" s="18">
        <f t="shared" si="244"/>
        <v>0</v>
      </c>
      <c r="BW360" s="18">
        <v>0</v>
      </c>
      <c r="BX360" s="18">
        <f t="shared" si="245"/>
        <v>0</v>
      </c>
      <c r="BY360" s="18">
        <v>0</v>
      </c>
      <c r="BZ360" s="18">
        <f t="shared" si="246"/>
        <v>0</v>
      </c>
      <c r="CA360" s="18">
        <v>0</v>
      </c>
      <c r="CB360" s="18">
        <f t="shared" si="247"/>
        <v>0</v>
      </c>
      <c r="CC360" s="18">
        <v>0</v>
      </c>
      <c r="CD360" s="18">
        <f t="shared" si="248"/>
        <v>0</v>
      </c>
      <c r="CE360" s="17">
        <f t="shared" si="249"/>
        <v>0</v>
      </c>
      <c r="CF360" s="17">
        <f t="shared" si="249"/>
        <v>0</v>
      </c>
      <c r="CG360" s="17">
        <f t="shared" si="250"/>
        <v>0</v>
      </c>
      <c r="CH360" s="28">
        <f t="shared" si="250"/>
        <v>0</v>
      </c>
    </row>
    <row r="361" spans="1:86" x14ac:dyDescent="0.2">
      <c r="A361" s="66"/>
      <c r="B361" s="66"/>
      <c r="C361" s="66"/>
      <c r="D361" s="20" t="s">
        <v>150</v>
      </c>
      <c r="E361" s="21" t="s">
        <v>141</v>
      </c>
      <c r="F361" s="28">
        <f t="shared" si="252"/>
        <v>169250</v>
      </c>
      <c r="G361" s="28">
        <f t="shared" si="252"/>
        <v>198010</v>
      </c>
      <c r="H361" s="28">
        <f t="shared" si="252"/>
        <v>262568</v>
      </c>
      <c r="I361" s="16">
        <v>0</v>
      </c>
      <c r="J361" s="17">
        <f t="shared" si="213"/>
        <v>0</v>
      </c>
      <c r="K361" s="16">
        <v>0</v>
      </c>
      <c r="L361" s="17">
        <f t="shared" si="211"/>
        <v>0</v>
      </c>
      <c r="M361" s="16">
        <v>0</v>
      </c>
      <c r="N361" s="17">
        <f t="shared" si="214"/>
        <v>0</v>
      </c>
      <c r="O361" s="16">
        <v>0</v>
      </c>
      <c r="P361" s="17">
        <f t="shared" si="215"/>
        <v>0</v>
      </c>
      <c r="Q361" s="16">
        <v>0</v>
      </c>
      <c r="R361" s="17">
        <f t="shared" si="216"/>
        <v>0</v>
      </c>
      <c r="S361" s="16">
        <v>0</v>
      </c>
      <c r="T361" s="17">
        <f t="shared" si="217"/>
        <v>0</v>
      </c>
      <c r="U361" s="16">
        <f t="shared" si="218"/>
        <v>0</v>
      </c>
      <c r="V361" s="17">
        <f t="shared" si="218"/>
        <v>0</v>
      </c>
      <c r="W361" s="16">
        <v>0</v>
      </c>
      <c r="X361" s="17">
        <f t="shared" si="219"/>
        <v>0</v>
      </c>
      <c r="Y361" s="17">
        <v>0</v>
      </c>
      <c r="Z361" s="17">
        <f t="shared" si="220"/>
        <v>0</v>
      </c>
      <c r="AA361" s="17">
        <v>0</v>
      </c>
      <c r="AB361" s="17">
        <f t="shared" si="221"/>
        <v>0</v>
      </c>
      <c r="AC361" s="17">
        <v>0</v>
      </c>
      <c r="AD361" s="17">
        <f t="shared" si="222"/>
        <v>0</v>
      </c>
      <c r="AE361" s="17">
        <v>0</v>
      </c>
      <c r="AF361" s="17">
        <f t="shared" si="223"/>
        <v>0</v>
      </c>
      <c r="AG361" s="17">
        <v>0</v>
      </c>
      <c r="AH361" s="17">
        <f t="shared" si="224"/>
        <v>0</v>
      </c>
      <c r="AI361" s="17">
        <v>0</v>
      </c>
      <c r="AJ361" s="17">
        <f t="shared" si="225"/>
        <v>0</v>
      </c>
      <c r="AK361" s="17">
        <v>0</v>
      </c>
      <c r="AL361" s="17">
        <f t="shared" si="226"/>
        <v>0</v>
      </c>
      <c r="AM361" s="17">
        <v>0</v>
      </c>
      <c r="AN361" s="17">
        <f t="shared" si="227"/>
        <v>0</v>
      </c>
      <c r="AO361" s="17">
        <v>0</v>
      </c>
      <c r="AP361" s="17">
        <f t="shared" si="228"/>
        <v>0</v>
      </c>
      <c r="AQ361" s="17">
        <v>0</v>
      </c>
      <c r="AR361" s="17">
        <f t="shared" si="229"/>
        <v>0</v>
      </c>
      <c r="AS361" s="17">
        <v>0</v>
      </c>
      <c r="AT361" s="17">
        <f t="shared" si="230"/>
        <v>0</v>
      </c>
      <c r="AU361" s="17">
        <f t="shared" si="231"/>
        <v>0</v>
      </c>
      <c r="AV361" s="17">
        <f t="shared" si="231"/>
        <v>0</v>
      </c>
      <c r="AW361" s="18">
        <v>0</v>
      </c>
      <c r="AX361" s="18">
        <f t="shared" si="232"/>
        <v>0</v>
      </c>
      <c r="AY361" s="18">
        <v>0</v>
      </c>
      <c r="AZ361" s="18">
        <f t="shared" si="233"/>
        <v>0</v>
      </c>
      <c r="BA361" s="18">
        <v>0</v>
      </c>
      <c r="BB361" s="18">
        <f t="shared" si="234"/>
        <v>0</v>
      </c>
      <c r="BC361" s="18">
        <v>0</v>
      </c>
      <c r="BD361" s="18">
        <f t="shared" si="235"/>
        <v>0</v>
      </c>
      <c r="BE361" s="18">
        <v>0</v>
      </c>
      <c r="BF361" s="18">
        <f t="shared" si="236"/>
        <v>0</v>
      </c>
      <c r="BG361" s="18">
        <v>0</v>
      </c>
      <c r="BH361" s="18">
        <f t="shared" si="237"/>
        <v>0</v>
      </c>
      <c r="BI361" s="18">
        <v>0</v>
      </c>
      <c r="BJ361" s="18">
        <f t="shared" si="238"/>
        <v>0</v>
      </c>
      <c r="BK361" s="18">
        <v>0</v>
      </c>
      <c r="BL361" s="18">
        <f t="shared" si="239"/>
        <v>0</v>
      </c>
      <c r="BM361" s="18">
        <v>0</v>
      </c>
      <c r="BN361" s="18">
        <f t="shared" si="240"/>
        <v>0</v>
      </c>
      <c r="BO361" s="18">
        <v>0</v>
      </c>
      <c r="BP361" s="18">
        <f t="shared" si="241"/>
        <v>0</v>
      </c>
      <c r="BQ361" s="18">
        <v>0</v>
      </c>
      <c r="BR361" s="18">
        <f t="shared" si="242"/>
        <v>0</v>
      </c>
      <c r="BS361" s="18">
        <v>0</v>
      </c>
      <c r="BT361" s="18">
        <f t="shared" si="243"/>
        <v>0</v>
      </c>
      <c r="BU361" s="18">
        <v>0</v>
      </c>
      <c r="BV361" s="18">
        <f t="shared" si="244"/>
        <v>0</v>
      </c>
      <c r="BW361" s="18">
        <v>0</v>
      </c>
      <c r="BX361" s="18">
        <f t="shared" si="245"/>
        <v>0</v>
      </c>
      <c r="BY361" s="18">
        <v>0</v>
      </c>
      <c r="BZ361" s="18">
        <f t="shared" si="246"/>
        <v>0</v>
      </c>
      <c r="CA361" s="18">
        <v>0</v>
      </c>
      <c r="CB361" s="18">
        <f t="shared" si="247"/>
        <v>0</v>
      </c>
      <c r="CC361" s="18">
        <v>0</v>
      </c>
      <c r="CD361" s="18">
        <f t="shared" si="248"/>
        <v>0</v>
      </c>
      <c r="CE361" s="17">
        <f t="shared" si="249"/>
        <v>0</v>
      </c>
      <c r="CF361" s="17">
        <f t="shared" si="249"/>
        <v>0</v>
      </c>
      <c r="CG361" s="17">
        <f t="shared" si="250"/>
        <v>0</v>
      </c>
      <c r="CH361" s="28">
        <f t="shared" si="250"/>
        <v>0</v>
      </c>
    </row>
    <row r="362" spans="1:86" x14ac:dyDescent="0.2">
      <c r="A362" s="66"/>
      <c r="B362" s="66"/>
      <c r="C362" s="66"/>
      <c r="D362" s="22" t="s">
        <v>152</v>
      </c>
      <c r="E362" s="21" t="s">
        <v>141</v>
      </c>
      <c r="F362" s="32">
        <f>F342</f>
        <v>82235</v>
      </c>
      <c r="G362" s="32">
        <f>G342</f>
        <v>95652</v>
      </c>
      <c r="H362" s="32">
        <f>H342</f>
        <v>126827</v>
      </c>
      <c r="I362" s="16">
        <v>26</v>
      </c>
      <c r="J362" s="17">
        <f t="shared" si="213"/>
        <v>2138110</v>
      </c>
      <c r="K362" s="16">
        <v>0</v>
      </c>
      <c r="L362" s="17">
        <f t="shared" si="211"/>
        <v>0</v>
      </c>
      <c r="M362" s="16">
        <v>0</v>
      </c>
      <c r="N362" s="17">
        <f t="shared" si="214"/>
        <v>0</v>
      </c>
      <c r="O362" s="16">
        <v>0</v>
      </c>
      <c r="P362" s="17">
        <f t="shared" si="215"/>
        <v>0</v>
      </c>
      <c r="Q362" s="16">
        <v>0</v>
      </c>
      <c r="R362" s="17">
        <f t="shared" si="216"/>
        <v>0</v>
      </c>
      <c r="S362" s="16">
        <v>0</v>
      </c>
      <c r="T362" s="17">
        <f t="shared" si="217"/>
        <v>0</v>
      </c>
      <c r="U362" s="16">
        <f t="shared" si="218"/>
        <v>26</v>
      </c>
      <c r="V362" s="17">
        <f t="shared" si="218"/>
        <v>2138110</v>
      </c>
      <c r="W362" s="16">
        <v>0</v>
      </c>
      <c r="X362" s="17">
        <f t="shared" si="219"/>
        <v>0</v>
      </c>
      <c r="Y362" s="17">
        <v>0</v>
      </c>
      <c r="Z362" s="17">
        <f t="shared" si="220"/>
        <v>0</v>
      </c>
      <c r="AA362" s="17">
        <v>0</v>
      </c>
      <c r="AB362" s="17">
        <f t="shared" si="221"/>
        <v>0</v>
      </c>
      <c r="AC362" s="17">
        <v>0</v>
      </c>
      <c r="AD362" s="17">
        <f t="shared" si="222"/>
        <v>0</v>
      </c>
      <c r="AE362" s="17">
        <v>0</v>
      </c>
      <c r="AF362" s="17">
        <f t="shared" si="223"/>
        <v>0</v>
      </c>
      <c r="AG362" s="17">
        <v>0</v>
      </c>
      <c r="AH362" s="17">
        <f t="shared" si="224"/>
        <v>0</v>
      </c>
      <c r="AI362" s="17">
        <v>0</v>
      </c>
      <c r="AJ362" s="17">
        <f t="shared" si="225"/>
        <v>0</v>
      </c>
      <c r="AK362" s="17">
        <v>0</v>
      </c>
      <c r="AL362" s="17">
        <f t="shared" si="226"/>
        <v>0</v>
      </c>
      <c r="AM362" s="17">
        <v>0</v>
      </c>
      <c r="AN362" s="17">
        <f t="shared" si="227"/>
        <v>0</v>
      </c>
      <c r="AO362" s="17">
        <v>0</v>
      </c>
      <c r="AP362" s="17">
        <f t="shared" si="228"/>
        <v>0</v>
      </c>
      <c r="AQ362" s="17">
        <v>0</v>
      </c>
      <c r="AR362" s="17">
        <f t="shared" si="229"/>
        <v>0</v>
      </c>
      <c r="AS362" s="17">
        <v>0</v>
      </c>
      <c r="AT362" s="17">
        <f t="shared" si="230"/>
        <v>0</v>
      </c>
      <c r="AU362" s="17">
        <f t="shared" si="231"/>
        <v>0</v>
      </c>
      <c r="AV362" s="17">
        <f t="shared" si="231"/>
        <v>0</v>
      </c>
      <c r="AW362" s="18">
        <v>0</v>
      </c>
      <c r="AX362" s="18">
        <f t="shared" si="232"/>
        <v>0</v>
      </c>
      <c r="AY362" s="18">
        <v>0</v>
      </c>
      <c r="AZ362" s="18">
        <f t="shared" si="233"/>
        <v>0</v>
      </c>
      <c r="BA362" s="18">
        <v>0</v>
      </c>
      <c r="BB362" s="18">
        <f t="shared" si="234"/>
        <v>0</v>
      </c>
      <c r="BC362" s="18">
        <v>0</v>
      </c>
      <c r="BD362" s="18">
        <f t="shared" si="235"/>
        <v>0</v>
      </c>
      <c r="BE362" s="18">
        <v>0</v>
      </c>
      <c r="BF362" s="18">
        <f t="shared" si="236"/>
        <v>0</v>
      </c>
      <c r="BG362" s="18">
        <v>0</v>
      </c>
      <c r="BH362" s="18">
        <f t="shared" si="237"/>
        <v>0</v>
      </c>
      <c r="BI362" s="18">
        <v>0</v>
      </c>
      <c r="BJ362" s="18">
        <f t="shared" si="238"/>
        <v>0</v>
      </c>
      <c r="BK362" s="18">
        <v>0</v>
      </c>
      <c r="BL362" s="18">
        <f t="shared" si="239"/>
        <v>0</v>
      </c>
      <c r="BM362" s="18">
        <v>0</v>
      </c>
      <c r="BN362" s="18">
        <f t="shared" si="240"/>
        <v>0</v>
      </c>
      <c r="BO362" s="18">
        <v>0</v>
      </c>
      <c r="BP362" s="18">
        <f t="shared" si="241"/>
        <v>0</v>
      </c>
      <c r="BQ362" s="18">
        <v>0</v>
      </c>
      <c r="BR362" s="18">
        <f t="shared" si="242"/>
        <v>0</v>
      </c>
      <c r="BS362" s="18">
        <v>0</v>
      </c>
      <c r="BT362" s="18">
        <f t="shared" si="243"/>
        <v>0</v>
      </c>
      <c r="BU362" s="18">
        <v>0</v>
      </c>
      <c r="BV362" s="18">
        <f t="shared" si="244"/>
        <v>0</v>
      </c>
      <c r="BW362" s="18">
        <v>0</v>
      </c>
      <c r="BX362" s="18">
        <f t="shared" si="245"/>
        <v>0</v>
      </c>
      <c r="BY362" s="18">
        <v>0</v>
      </c>
      <c r="BZ362" s="18">
        <f t="shared" si="246"/>
        <v>0</v>
      </c>
      <c r="CA362" s="18">
        <v>0</v>
      </c>
      <c r="CB362" s="18">
        <f t="shared" si="247"/>
        <v>0</v>
      </c>
      <c r="CC362" s="18">
        <v>0</v>
      </c>
      <c r="CD362" s="18">
        <f t="shared" si="248"/>
        <v>0</v>
      </c>
      <c r="CE362" s="17">
        <f t="shared" si="249"/>
        <v>0</v>
      </c>
      <c r="CF362" s="17">
        <f t="shared" si="249"/>
        <v>0</v>
      </c>
      <c r="CG362" s="17">
        <f t="shared" si="250"/>
        <v>26</v>
      </c>
      <c r="CH362" s="28">
        <f t="shared" si="250"/>
        <v>2138110</v>
      </c>
    </row>
    <row r="363" spans="1:86" x14ac:dyDescent="0.2">
      <c r="A363" s="69"/>
      <c r="B363" s="67" t="s">
        <v>157</v>
      </c>
      <c r="C363" s="67"/>
      <c r="D363" s="20" t="s">
        <v>158</v>
      </c>
      <c r="E363" s="21" t="s">
        <v>141</v>
      </c>
      <c r="F363" s="32">
        <f>ROUND(F254*0.33,0)</f>
        <v>17911</v>
      </c>
      <c r="G363" s="32">
        <f>ROUND(G254*0.33,0)</f>
        <v>21252</v>
      </c>
      <c r="H363" s="32">
        <f>ROUND(H254*0.33,0)</f>
        <v>28335</v>
      </c>
      <c r="I363" s="16">
        <v>0</v>
      </c>
      <c r="J363" s="17">
        <f t="shared" si="213"/>
        <v>0</v>
      </c>
      <c r="K363" s="16">
        <v>0</v>
      </c>
      <c r="L363" s="17">
        <f t="shared" si="211"/>
        <v>0</v>
      </c>
      <c r="M363" s="16">
        <v>0</v>
      </c>
      <c r="N363" s="17">
        <f t="shared" si="214"/>
        <v>0</v>
      </c>
      <c r="O363" s="16">
        <v>0</v>
      </c>
      <c r="P363" s="17">
        <f t="shared" si="215"/>
        <v>0</v>
      </c>
      <c r="Q363" s="16">
        <v>0</v>
      </c>
      <c r="R363" s="17">
        <f t="shared" si="216"/>
        <v>0</v>
      </c>
      <c r="S363" s="16">
        <v>0</v>
      </c>
      <c r="T363" s="17">
        <f t="shared" si="217"/>
        <v>0</v>
      </c>
      <c r="U363" s="16">
        <f t="shared" si="218"/>
        <v>0</v>
      </c>
      <c r="V363" s="17">
        <f t="shared" si="218"/>
        <v>0</v>
      </c>
      <c r="W363" s="16">
        <v>0</v>
      </c>
      <c r="X363" s="17">
        <f t="shared" si="219"/>
        <v>0</v>
      </c>
      <c r="Y363" s="17">
        <v>0</v>
      </c>
      <c r="Z363" s="17">
        <f t="shared" si="220"/>
        <v>0</v>
      </c>
      <c r="AA363" s="17">
        <v>0</v>
      </c>
      <c r="AB363" s="17">
        <f t="shared" si="221"/>
        <v>0</v>
      </c>
      <c r="AC363" s="17">
        <v>0</v>
      </c>
      <c r="AD363" s="17">
        <f t="shared" si="222"/>
        <v>0</v>
      </c>
      <c r="AE363" s="17">
        <v>0</v>
      </c>
      <c r="AF363" s="17">
        <f t="shared" si="223"/>
        <v>0</v>
      </c>
      <c r="AG363" s="17">
        <v>0</v>
      </c>
      <c r="AH363" s="17">
        <f t="shared" si="224"/>
        <v>0</v>
      </c>
      <c r="AI363" s="17">
        <v>0</v>
      </c>
      <c r="AJ363" s="17">
        <f t="shared" si="225"/>
        <v>0</v>
      </c>
      <c r="AK363" s="17">
        <v>15</v>
      </c>
      <c r="AL363" s="17">
        <f t="shared" si="226"/>
        <v>318780</v>
      </c>
      <c r="AM363" s="17">
        <v>0</v>
      </c>
      <c r="AN363" s="17">
        <f t="shared" si="227"/>
        <v>0</v>
      </c>
      <c r="AO363" s="17">
        <v>0</v>
      </c>
      <c r="AP363" s="17">
        <f t="shared" si="228"/>
        <v>0</v>
      </c>
      <c r="AQ363" s="17">
        <v>0</v>
      </c>
      <c r="AR363" s="17">
        <f t="shared" si="229"/>
        <v>0</v>
      </c>
      <c r="AS363" s="17">
        <v>0</v>
      </c>
      <c r="AT363" s="17">
        <f t="shared" si="230"/>
        <v>0</v>
      </c>
      <c r="AU363" s="17">
        <f t="shared" si="231"/>
        <v>15</v>
      </c>
      <c r="AV363" s="17">
        <f t="shared" si="231"/>
        <v>318780</v>
      </c>
      <c r="AW363" s="18">
        <v>0</v>
      </c>
      <c r="AX363" s="18">
        <f t="shared" si="232"/>
        <v>0</v>
      </c>
      <c r="AY363" s="18">
        <v>0</v>
      </c>
      <c r="AZ363" s="18">
        <f t="shared" si="233"/>
        <v>0</v>
      </c>
      <c r="BA363" s="18">
        <v>0</v>
      </c>
      <c r="BB363" s="18">
        <f t="shared" si="234"/>
        <v>0</v>
      </c>
      <c r="BC363" s="18">
        <v>0</v>
      </c>
      <c r="BD363" s="18">
        <f t="shared" si="235"/>
        <v>0</v>
      </c>
      <c r="BE363" s="18">
        <v>0</v>
      </c>
      <c r="BF363" s="18">
        <f t="shared" si="236"/>
        <v>0</v>
      </c>
      <c r="BG363" s="18">
        <v>0</v>
      </c>
      <c r="BH363" s="18">
        <f t="shared" si="237"/>
        <v>0</v>
      </c>
      <c r="BI363" s="18">
        <v>0</v>
      </c>
      <c r="BJ363" s="18">
        <f t="shared" si="238"/>
        <v>0</v>
      </c>
      <c r="BK363" s="18">
        <v>0</v>
      </c>
      <c r="BL363" s="18">
        <f t="shared" si="239"/>
        <v>0</v>
      </c>
      <c r="BM363" s="18">
        <v>0</v>
      </c>
      <c r="BN363" s="18">
        <f t="shared" si="240"/>
        <v>0</v>
      </c>
      <c r="BO363" s="18">
        <v>0</v>
      </c>
      <c r="BP363" s="18">
        <f t="shared" si="241"/>
        <v>0</v>
      </c>
      <c r="BQ363" s="18">
        <v>0</v>
      </c>
      <c r="BR363" s="18">
        <f t="shared" si="242"/>
        <v>0</v>
      </c>
      <c r="BS363" s="18">
        <v>0</v>
      </c>
      <c r="BT363" s="18">
        <f t="shared" si="243"/>
        <v>0</v>
      </c>
      <c r="BU363" s="18">
        <v>0</v>
      </c>
      <c r="BV363" s="18">
        <f t="shared" si="244"/>
        <v>0</v>
      </c>
      <c r="BW363" s="18">
        <v>0</v>
      </c>
      <c r="BX363" s="18">
        <f t="shared" si="245"/>
        <v>0</v>
      </c>
      <c r="BY363" s="18">
        <v>0</v>
      </c>
      <c r="BZ363" s="18">
        <f t="shared" si="246"/>
        <v>0</v>
      </c>
      <c r="CA363" s="18">
        <v>0</v>
      </c>
      <c r="CB363" s="18">
        <f t="shared" si="247"/>
        <v>0</v>
      </c>
      <c r="CC363" s="18">
        <v>0</v>
      </c>
      <c r="CD363" s="18">
        <f t="shared" si="248"/>
        <v>0</v>
      </c>
      <c r="CE363" s="17">
        <f t="shared" si="249"/>
        <v>0</v>
      </c>
      <c r="CF363" s="17">
        <f t="shared" si="249"/>
        <v>0</v>
      </c>
      <c r="CG363" s="17">
        <f t="shared" si="250"/>
        <v>15</v>
      </c>
      <c r="CH363" s="28">
        <f t="shared" si="250"/>
        <v>318780</v>
      </c>
    </row>
    <row r="364" spans="1:86" x14ac:dyDescent="0.2">
      <c r="A364" s="70"/>
      <c r="B364" s="67"/>
      <c r="C364" s="67"/>
      <c r="D364" s="20" t="s">
        <v>142</v>
      </c>
      <c r="E364" s="21"/>
      <c r="F364" s="32">
        <f>ROUND(F363*1.15,0)</f>
        <v>20598</v>
      </c>
      <c r="G364" s="32">
        <f>ROUND(G363*1.15,0)</f>
        <v>24440</v>
      </c>
      <c r="H364" s="32">
        <f>ROUND(H363*1.15,0)</f>
        <v>32585</v>
      </c>
      <c r="I364" s="16">
        <v>0</v>
      </c>
      <c r="J364" s="17">
        <f t="shared" si="213"/>
        <v>0</v>
      </c>
      <c r="K364" s="16"/>
      <c r="L364" s="17">
        <f t="shared" si="211"/>
        <v>0</v>
      </c>
      <c r="M364" s="16">
        <v>0</v>
      </c>
      <c r="N364" s="17">
        <f t="shared" si="214"/>
        <v>0</v>
      </c>
      <c r="O364" s="16"/>
      <c r="P364" s="17">
        <f t="shared" si="215"/>
        <v>0</v>
      </c>
      <c r="Q364" s="16"/>
      <c r="R364" s="17">
        <f t="shared" si="216"/>
        <v>0</v>
      </c>
      <c r="S364" s="16"/>
      <c r="T364" s="17">
        <f t="shared" si="217"/>
        <v>0</v>
      </c>
      <c r="U364" s="16"/>
      <c r="V364" s="17"/>
      <c r="W364" s="16"/>
      <c r="X364" s="17"/>
      <c r="Y364" s="17"/>
      <c r="Z364" s="17">
        <f t="shared" si="220"/>
        <v>0</v>
      </c>
      <c r="AA364" s="17"/>
      <c r="AB364" s="17">
        <f t="shared" si="221"/>
        <v>0</v>
      </c>
      <c r="AC364" s="17"/>
      <c r="AD364" s="17">
        <f t="shared" si="222"/>
        <v>0</v>
      </c>
      <c r="AE364" s="17"/>
      <c r="AF364" s="17">
        <f t="shared" si="223"/>
        <v>0</v>
      </c>
      <c r="AG364" s="17"/>
      <c r="AH364" s="17">
        <f t="shared" si="224"/>
        <v>0</v>
      </c>
      <c r="AI364" s="17"/>
      <c r="AJ364" s="17">
        <f t="shared" si="225"/>
        <v>0</v>
      </c>
      <c r="AK364" s="17">
        <v>0</v>
      </c>
      <c r="AL364" s="17">
        <f t="shared" si="226"/>
        <v>0</v>
      </c>
      <c r="AM364" s="17"/>
      <c r="AN364" s="17">
        <f t="shared" si="227"/>
        <v>0</v>
      </c>
      <c r="AO364" s="17"/>
      <c r="AP364" s="17">
        <f t="shared" si="228"/>
        <v>0</v>
      </c>
      <c r="AQ364" s="17"/>
      <c r="AR364" s="17">
        <f t="shared" si="229"/>
        <v>0</v>
      </c>
      <c r="AS364" s="17">
        <v>0</v>
      </c>
      <c r="AT364" s="17">
        <f t="shared" si="230"/>
        <v>0</v>
      </c>
      <c r="AU364" s="17">
        <f t="shared" si="231"/>
        <v>0</v>
      </c>
      <c r="AV364" s="17">
        <f t="shared" si="231"/>
        <v>0</v>
      </c>
      <c r="AW364" s="18"/>
      <c r="AX364" s="18">
        <f t="shared" si="232"/>
        <v>0</v>
      </c>
      <c r="AY364" s="18"/>
      <c r="AZ364" s="18">
        <f t="shared" si="233"/>
        <v>0</v>
      </c>
      <c r="BA364" s="18"/>
      <c r="BB364" s="18">
        <f t="shared" si="234"/>
        <v>0</v>
      </c>
      <c r="BC364" s="18"/>
      <c r="BD364" s="18">
        <f t="shared" si="235"/>
        <v>0</v>
      </c>
      <c r="BE364" s="18"/>
      <c r="BF364" s="18">
        <f t="shared" si="236"/>
        <v>0</v>
      </c>
      <c r="BG364" s="18"/>
      <c r="BH364" s="18">
        <f t="shared" si="237"/>
        <v>0</v>
      </c>
      <c r="BI364" s="18"/>
      <c r="BJ364" s="18">
        <f t="shared" si="238"/>
        <v>0</v>
      </c>
      <c r="BK364" s="18"/>
      <c r="BL364" s="18">
        <f t="shared" si="239"/>
        <v>0</v>
      </c>
      <c r="BM364" s="18"/>
      <c r="BN364" s="18">
        <f t="shared" si="240"/>
        <v>0</v>
      </c>
      <c r="BO364" s="18"/>
      <c r="BP364" s="18">
        <f t="shared" si="241"/>
        <v>0</v>
      </c>
      <c r="BQ364" s="18"/>
      <c r="BR364" s="18">
        <f t="shared" si="242"/>
        <v>0</v>
      </c>
      <c r="BS364" s="18"/>
      <c r="BT364" s="18">
        <f t="shared" si="243"/>
        <v>0</v>
      </c>
      <c r="BU364" s="18"/>
      <c r="BV364" s="18">
        <f t="shared" si="244"/>
        <v>0</v>
      </c>
      <c r="BW364" s="18"/>
      <c r="BX364" s="18">
        <f t="shared" si="245"/>
        <v>0</v>
      </c>
      <c r="BY364" s="18">
        <v>0</v>
      </c>
      <c r="BZ364" s="18">
        <f t="shared" si="246"/>
        <v>0</v>
      </c>
      <c r="CA364" s="18">
        <v>0</v>
      </c>
      <c r="CB364" s="18">
        <f t="shared" si="247"/>
        <v>0</v>
      </c>
      <c r="CC364" s="18"/>
      <c r="CD364" s="18">
        <f t="shared" si="248"/>
        <v>0</v>
      </c>
      <c r="CE364" s="17">
        <f t="shared" si="249"/>
        <v>0</v>
      </c>
      <c r="CF364" s="17">
        <f t="shared" si="249"/>
        <v>0</v>
      </c>
      <c r="CG364" s="17">
        <f t="shared" si="250"/>
        <v>0</v>
      </c>
      <c r="CH364" s="28">
        <f t="shared" si="250"/>
        <v>0</v>
      </c>
    </row>
    <row r="365" spans="1:86" x14ac:dyDescent="0.2">
      <c r="A365" s="70"/>
      <c r="B365" s="67"/>
      <c r="C365" s="67"/>
      <c r="D365" s="20" t="s">
        <v>159</v>
      </c>
      <c r="E365" s="21" t="s">
        <v>141</v>
      </c>
      <c r="F365" s="32">
        <f>ROUND(F254*0.44,0)</f>
        <v>23881</v>
      </c>
      <c r="G365" s="32">
        <f>ROUND(G254*0.44,0)</f>
        <v>28336</v>
      </c>
      <c r="H365" s="32">
        <f>ROUND(H254*0.44,0)</f>
        <v>37781</v>
      </c>
      <c r="I365" s="16">
        <v>0</v>
      </c>
      <c r="J365" s="17">
        <f t="shared" si="213"/>
        <v>0</v>
      </c>
      <c r="K365" s="16">
        <v>0</v>
      </c>
      <c r="L365" s="17">
        <f t="shared" si="211"/>
        <v>0</v>
      </c>
      <c r="M365" s="16">
        <v>0</v>
      </c>
      <c r="N365" s="17">
        <f t="shared" si="214"/>
        <v>0</v>
      </c>
      <c r="O365" s="16">
        <v>0</v>
      </c>
      <c r="P365" s="17">
        <f t="shared" si="215"/>
        <v>0</v>
      </c>
      <c r="Q365" s="16">
        <v>0</v>
      </c>
      <c r="R365" s="17">
        <f t="shared" si="216"/>
        <v>0</v>
      </c>
      <c r="S365" s="16">
        <v>0</v>
      </c>
      <c r="T365" s="17">
        <f t="shared" si="217"/>
        <v>0</v>
      </c>
      <c r="U365" s="16">
        <f t="shared" ref="U365:V367" si="253">I365+K365+M365+O365+Q365+S365</f>
        <v>0</v>
      </c>
      <c r="V365" s="17">
        <f t="shared" si="253"/>
        <v>0</v>
      </c>
      <c r="W365" s="16">
        <v>0</v>
      </c>
      <c r="X365" s="17">
        <f>W365*G365/1000</f>
        <v>0</v>
      </c>
      <c r="Y365" s="17">
        <v>0</v>
      </c>
      <c r="Z365" s="17">
        <f t="shared" si="220"/>
        <v>0</v>
      </c>
      <c r="AA365" s="17">
        <v>0</v>
      </c>
      <c r="AB365" s="17">
        <f t="shared" si="221"/>
        <v>0</v>
      </c>
      <c r="AC365" s="17">
        <v>0</v>
      </c>
      <c r="AD365" s="17">
        <f t="shared" si="222"/>
        <v>0</v>
      </c>
      <c r="AE365" s="17">
        <v>5</v>
      </c>
      <c r="AF365" s="17">
        <f t="shared" si="223"/>
        <v>141680</v>
      </c>
      <c r="AG365" s="17">
        <v>0</v>
      </c>
      <c r="AH365" s="17">
        <f t="shared" si="224"/>
        <v>0</v>
      </c>
      <c r="AI365" s="17">
        <v>0</v>
      </c>
      <c r="AJ365" s="17">
        <f t="shared" si="225"/>
        <v>0</v>
      </c>
      <c r="AK365" s="17">
        <v>0</v>
      </c>
      <c r="AL365" s="17">
        <f t="shared" si="226"/>
        <v>0</v>
      </c>
      <c r="AM365" s="17">
        <v>0</v>
      </c>
      <c r="AN365" s="17">
        <f t="shared" si="227"/>
        <v>0</v>
      </c>
      <c r="AO365" s="17">
        <v>0</v>
      </c>
      <c r="AP365" s="17">
        <f t="shared" si="228"/>
        <v>0</v>
      </c>
      <c r="AQ365" s="17">
        <v>0</v>
      </c>
      <c r="AR365" s="17">
        <f t="shared" si="229"/>
        <v>0</v>
      </c>
      <c r="AS365" s="17">
        <v>0</v>
      </c>
      <c r="AT365" s="17">
        <f t="shared" si="230"/>
        <v>0</v>
      </c>
      <c r="AU365" s="17">
        <f t="shared" si="231"/>
        <v>5</v>
      </c>
      <c r="AV365" s="17">
        <f t="shared" si="231"/>
        <v>141680</v>
      </c>
      <c r="AW365" s="18">
        <v>0</v>
      </c>
      <c r="AX365" s="18">
        <f t="shared" si="232"/>
        <v>0</v>
      </c>
      <c r="AY365" s="18">
        <v>0</v>
      </c>
      <c r="AZ365" s="18">
        <f t="shared" si="233"/>
        <v>0</v>
      </c>
      <c r="BA365" s="18">
        <v>0</v>
      </c>
      <c r="BB365" s="18">
        <f t="shared" si="234"/>
        <v>0</v>
      </c>
      <c r="BC365" s="18">
        <v>0</v>
      </c>
      <c r="BD365" s="18">
        <f t="shared" si="235"/>
        <v>0</v>
      </c>
      <c r="BE365" s="18">
        <v>0</v>
      </c>
      <c r="BF365" s="18">
        <f t="shared" si="236"/>
        <v>0</v>
      </c>
      <c r="BG365" s="18">
        <v>0</v>
      </c>
      <c r="BH365" s="18">
        <f t="shared" si="237"/>
        <v>0</v>
      </c>
      <c r="BI365" s="18">
        <v>0</v>
      </c>
      <c r="BJ365" s="18">
        <f t="shared" si="238"/>
        <v>0</v>
      </c>
      <c r="BK365" s="18">
        <v>0</v>
      </c>
      <c r="BL365" s="18">
        <f t="shared" si="239"/>
        <v>0</v>
      </c>
      <c r="BM365" s="18">
        <v>0</v>
      </c>
      <c r="BN365" s="18">
        <f t="shared" si="240"/>
        <v>0</v>
      </c>
      <c r="BO365" s="18">
        <v>0</v>
      </c>
      <c r="BP365" s="18">
        <f t="shared" si="241"/>
        <v>0</v>
      </c>
      <c r="BQ365" s="18">
        <v>0</v>
      </c>
      <c r="BR365" s="18">
        <f t="shared" si="242"/>
        <v>0</v>
      </c>
      <c r="BS365" s="18">
        <v>0</v>
      </c>
      <c r="BT365" s="18">
        <f t="shared" si="243"/>
        <v>0</v>
      </c>
      <c r="BU365" s="18">
        <v>0</v>
      </c>
      <c r="BV365" s="18">
        <f t="shared" si="244"/>
        <v>0</v>
      </c>
      <c r="BW365" s="18">
        <v>0</v>
      </c>
      <c r="BX365" s="18">
        <f t="shared" si="245"/>
        <v>0</v>
      </c>
      <c r="BY365" s="18">
        <v>0</v>
      </c>
      <c r="BZ365" s="18">
        <f t="shared" si="246"/>
        <v>0</v>
      </c>
      <c r="CA365" s="18">
        <v>0</v>
      </c>
      <c r="CB365" s="18">
        <f t="shared" si="247"/>
        <v>0</v>
      </c>
      <c r="CC365" s="18">
        <v>0</v>
      </c>
      <c r="CD365" s="18">
        <f t="shared" si="248"/>
        <v>0</v>
      </c>
      <c r="CE365" s="17">
        <f t="shared" si="249"/>
        <v>0</v>
      </c>
      <c r="CF365" s="17">
        <f t="shared" si="249"/>
        <v>0</v>
      </c>
      <c r="CG365" s="17">
        <f t="shared" si="250"/>
        <v>5</v>
      </c>
      <c r="CH365" s="28">
        <f t="shared" si="250"/>
        <v>141680</v>
      </c>
    </row>
    <row r="366" spans="1:86" x14ac:dyDescent="0.2">
      <c r="A366" s="71"/>
      <c r="B366" s="67"/>
      <c r="C366" s="67"/>
      <c r="D366" s="20" t="s">
        <v>160</v>
      </c>
      <c r="E366" s="21" t="s">
        <v>141</v>
      </c>
      <c r="F366" s="32">
        <f>ROUND(F254*0.55,0)</f>
        <v>29851</v>
      </c>
      <c r="G366" s="32">
        <f>ROUND(G254*0.55,0)</f>
        <v>35419</v>
      </c>
      <c r="H366" s="32">
        <f>ROUND(H254*0.55,0)</f>
        <v>47226</v>
      </c>
      <c r="I366" s="16">
        <v>46</v>
      </c>
      <c r="J366" s="17">
        <f t="shared" si="213"/>
        <v>1373146</v>
      </c>
      <c r="K366" s="16">
        <v>0</v>
      </c>
      <c r="L366" s="17">
        <f t="shared" si="211"/>
        <v>0</v>
      </c>
      <c r="M366" s="16">
        <v>0</v>
      </c>
      <c r="N366" s="17">
        <f t="shared" si="214"/>
        <v>0</v>
      </c>
      <c r="O366" s="16">
        <v>0</v>
      </c>
      <c r="P366" s="17">
        <f t="shared" si="215"/>
        <v>0</v>
      </c>
      <c r="Q366" s="16">
        <v>0</v>
      </c>
      <c r="R366" s="17">
        <f t="shared" si="216"/>
        <v>0</v>
      </c>
      <c r="S366" s="16">
        <v>0</v>
      </c>
      <c r="T366" s="17">
        <f t="shared" si="217"/>
        <v>0</v>
      </c>
      <c r="U366" s="16">
        <f t="shared" si="253"/>
        <v>46</v>
      </c>
      <c r="V366" s="17">
        <f t="shared" si="253"/>
        <v>1373146</v>
      </c>
      <c r="W366" s="16">
        <v>0</v>
      </c>
      <c r="X366" s="17">
        <f>W366*G366/1000</f>
        <v>0</v>
      </c>
      <c r="Y366" s="17">
        <v>0</v>
      </c>
      <c r="Z366" s="17">
        <f t="shared" si="220"/>
        <v>0</v>
      </c>
      <c r="AA366" s="17">
        <v>0</v>
      </c>
      <c r="AB366" s="17">
        <f t="shared" si="221"/>
        <v>0</v>
      </c>
      <c r="AC366" s="17">
        <v>0</v>
      </c>
      <c r="AD366" s="17">
        <f t="shared" si="222"/>
        <v>0</v>
      </c>
      <c r="AE366" s="17">
        <v>0</v>
      </c>
      <c r="AF366" s="17">
        <f t="shared" si="223"/>
        <v>0</v>
      </c>
      <c r="AG366" s="17">
        <v>0</v>
      </c>
      <c r="AH366" s="17">
        <f t="shared" si="224"/>
        <v>0</v>
      </c>
      <c r="AI366" s="17">
        <v>0</v>
      </c>
      <c r="AJ366" s="17">
        <f t="shared" si="225"/>
        <v>0</v>
      </c>
      <c r="AK366" s="17">
        <v>0</v>
      </c>
      <c r="AL366" s="17">
        <f t="shared" si="226"/>
        <v>0</v>
      </c>
      <c r="AM366" s="17">
        <v>0</v>
      </c>
      <c r="AN366" s="17">
        <f t="shared" si="227"/>
        <v>0</v>
      </c>
      <c r="AO366" s="17">
        <v>0</v>
      </c>
      <c r="AP366" s="17">
        <f t="shared" si="228"/>
        <v>0</v>
      </c>
      <c r="AQ366" s="17">
        <v>0</v>
      </c>
      <c r="AR366" s="17">
        <f t="shared" si="229"/>
        <v>0</v>
      </c>
      <c r="AS366" s="17">
        <v>0</v>
      </c>
      <c r="AT366" s="17">
        <f t="shared" si="230"/>
        <v>0</v>
      </c>
      <c r="AU366" s="17">
        <f t="shared" si="231"/>
        <v>0</v>
      </c>
      <c r="AV366" s="17">
        <f t="shared" si="231"/>
        <v>0</v>
      </c>
      <c r="AW366" s="18">
        <v>0</v>
      </c>
      <c r="AX366" s="18">
        <f t="shared" si="232"/>
        <v>0</v>
      </c>
      <c r="AY366" s="18">
        <v>0</v>
      </c>
      <c r="AZ366" s="18">
        <f t="shared" si="233"/>
        <v>0</v>
      </c>
      <c r="BA366" s="18">
        <v>0</v>
      </c>
      <c r="BB366" s="18">
        <f t="shared" si="234"/>
        <v>0</v>
      </c>
      <c r="BC366" s="18">
        <v>0</v>
      </c>
      <c r="BD366" s="18">
        <f t="shared" si="235"/>
        <v>0</v>
      </c>
      <c r="BE366" s="18">
        <v>0</v>
      </c>
      <c r="BF366" s="18">
        <f t="shared" si="236"/>
        <v>0</v>
      </c>
      <c r="BG366" s="18">
        <v>0</v>
      </c>
      <c r="BH366" s="18">
        <f t="shared" si="237"/>
        <v>0</v>
      </c>
      <c r="BI366" s="18">
        <v>0</v>
      </c>
      <c r="BJ366" s="18">
        <f t="shared" si="238"/>
        <v>0</v>
      </c>
      <c r="BK366" s="18">
        <v>0</v>
      </c>
      <c r="BL366" s="18">
        <f t="shared" si="239"/>
        <v>0</v>
      </c>
      <c r="BM366" s="18">
        <v>0</v>
      </c>
      <c r="BN366" s="18">
        <f t="shared" si="240"/>
        <v>0</v>
      </c>
      <c r="BO366" s="18">
        <v>0</v>
      </c>
      <c r="BP366" s="18">
        <f t="shared" si="241"/>
        <v>0</v>
      </c>
      <c r="BQ366" s="18">
        <v>0</v>
      </c>
      <c r="BR366" s="18">
        <f t="shared" si="242"/>
        <v>0</v>
      </c>
      <c r="BS366" s="18">
        <v>0</v>
      </c>
      <c r="BT366" s="18">
        <f t="shared" si="243"/>
        <v>0</v>
      </c>
      <c r="BU366" s="18">
        <v>0</v>
      </c>
      <c r="BV366" s="18">
        <f t="shared" si="244"/>
        <v>0</v>
      </c>
      <c r="BW366" s="18">
        <v>0</v>
      </c>
      <c r="BX366" s="18">
        <f t="shared" si="245"/>
        <v>0</v>
      </c>
      <c r="BY366" s="18">
        <v>0</v>
      </c>
      <c r="BZ366" s="18">
        <f t="shared" si="246"/>
        <v>0</v>
      </c>
      <c r="CA366" s="18">
        <v>0</v>
      </c>
      <c r="CB366" s="18">
        <f t="shared" si="247"/>
        <v>0</v>
      </c>
      <c r="CC366" s="18">
        <v>0</v>
      </c>
      <c r="CD366" s="18">
        <f t="shared" si="248"/>
        <v>0</v>
      </c>
      <c r="CE366" s="17">
        <f t="shared" si="249"/>
        <v>0</v>
      </c>
      <c r="CF366" s="17">
        <f t="shared" si="249"/>
        <v>0</v>
      </c>
      <c r="CG366" s="17">
        <f t="shared" si="250"/>
        <v>46</v>
      </c>
      <c r="CH366" s="28">
        <f t="shared" si="250"/>
        <v>1373146</v>
      </c>
    </row>
    <row r="367" spans="1:86" ht="26.25" customHeight="1" x14ac:dyDescent="0.2">
      <c r="A367" s="26"/>
      <c r="B367" s="72" t="s">
        <v>161</v>
      </c>
      <c r="C367" s="73"/>
      <c r="D367" s="74"/>
      <c r="E367" s="21" t="s">
        <v>141</v>
      </c>
      <c r="F367" s="32">
        <f>ROUND(F254*0.13,0)</f>
        <v>7056</v>
      </c>
      <c r="G367" s="32">
        <f>ROUND(G254*0.13,0)</f>
        <v>8372</v>
      </c>
      <c r="H367" s="32">
        <f>G367</f>
        <v>8372</v>
      </c>
      <c r="I367" s="16">
        <v>0</v>
      </c>
      <c r="J367" s="17">
        <f t="shared" si="213"/>
        <v>0</v>
      </c>
      <c r="K367" s="16">
        <v>0</v>
      </c>
      <c r="L367" s="17">
        <f t="shared" si="211"/>
        <v>0</v>
      </c>
      <c r="M367" s="16">
        <v>0</v>
      </c>
      <c r="N367" s="17">
        <f t="shared" si="214"/>
        <v>0</v>
      </c>
      <c r="O367" s="16">
        <v>0</v>
      </c>
      <c r="P367" s="17">
        <f t="shared" si="215"/>
        <v>0</v>
      </c>
      <c r="Q367" s="16">
        <v>0</v>
      </c>
      <c r="R367" s="17">
        <f t="shared" si="216"/>
        <v>0</v>
      </c>
      <c r="S367" s="16">
        <v>0</v>
      </c>
      <c r="T367" s="17">
        <f t="shared" si="217"/>
        <v>0</v>
      </c>
      <c r="U367" s="16">
        <f t="shared" si="253"/>
        <v>0</v>
      </c>
      <c r="V367" s="17">
        <f t="shared" si="253"/>
        <v>0</v>
      </c>
      <c r="W367" s="16">
        <v>0</v>
      </c>
      <c r="X367" s="17">
        <f>W367*G367/1000</f>
        <v>0</v>
      </c>
      <c r="Y367" s="17">
        <v>0</v>
      </c>
      <c r="Z367" s="17">
        <f t="shared" si="220"/>
        <v>0</v>
      </c>
      <c r="AA367" s="17">
        <v>0</v>
      </c>
      <c r="AB367" s="17">
        <f t="shared" si="221"/>
        <v>0</v>
      </c>
      <c r="AC367" s="17">
        <v>0</v>
      </c>
      <c r="AD367" s="17">
        <f t="shared" si="222"/>
        <v>0</v>
      </c>
      <c r="AE367" s="17">
        <v>0</v>
      </c>
      <c r="AF367" s="17">
        <f t="shared" si="223"/>
        <v>0</v>
      </c>
      <c r="AG367" s="17">
        <v>0</v>
      </c>
      <c r="AH367" s="17">
        <f t="shared" si="224"/>
        <v>0</v>
      </c>
      <c r="AI367" s="17">
        <v>0</v>
      </c>
      <c r="AJ367" s="17">
        <f t="shared" si="225"/>
        <v>0</v>
      </c>
      <c r="AK367" s="17">
        <v>0</v>
      </c>
      <c r="AL367" s="17">
        <f t="shared" si="226"/>
        <v>0</v>
      </c>
      <c r="AM367" s="17">
        <v>0</v>
      </c>
      <c r="AN367" s="17">
        <f t="shared" si="227"/>
        <v>0</v>
      </c>
      <c r="AO367" s="17">
        <v>0</v>
      </c>
      <c r="AP367" s="17">
        <f t="shared" si="228"/>
        <v>0</v>
      </c>
      <c r="AQ367" s="17">
        <v>0</v>
      </c>
      <c r="AR367" s="17">
        <f t="shared" si="229"/>
        <v>0</v>
      </c>
      <c r="AS367" s="17">
        <v>0</v>
      </c>
      <c r="AT367" s="17">
        <f t="shared" si="230"/>
        <v>0</v>
      </c>
      <c r="AU367" s="17">
        <f t="shared" si="231"/>
        <v>0</v>
      </c>
      <c r="AV367" s="17">
        <f t="shared" si="231"/>
        <v>0</v>
      </c>
      <c r="AW367" s="18">
        <v>0</v>
      </c>
      <c r="AX367" s="18">
        <f t="shared" si="232"/>
        <v>0</v>
      </c>
      <c r="AY367" s="18">
        <v>0</v>
      </c>
      <c r="AZ367" s="18">
        <f t="shared" si="233"/>
        <v>0</v>
      </c>
      <c r="BA367" s="18">
        <v>0</v>
      </c>
      <c r="BB367" s="18">
        <f t="shared" si="234"/>
        <v>0</v>
      </c>
      <c r="BC367" s="18">
        <v>0</v>
      </c>
      <c r="BD367" s="18">
        <f t="shared" si="235"/>
        <v>0</v>
      </c>
      <c r="BE367" s="18">
        <v>0</v>
      </c>
      <c r="BF367" s="18">
        <f t="shared" si="236"/>
        <v>0</v>
      </c>
      <c r="BG367" s="18">
        <v>0</v>
      </c>
      <c r="BH367" s="18">
        <f t="shared" si="237"/>
        <v>0</v>
      </c>
      <c r="BI367" s="18">
        <v>0</v>
      </c>
      <c r="BJ367" s="18">
        <f t="shared" si="238"/>
        <v>0</v>
      </c>
      <c r="BK367" s="18">
        <v>0</v>
      </c>
      <c r="BL367" s="18">
        <f t="shared" si="239"/>
        <v>0</v>
      </c>
      <c r="BM367" s="18">
        <v>0</v>
      </c>
      <c r="BN367" s="18">
        <f t="shared" si="240"/>
        <v>0</v>
      </c>
      <c r="BO367" s="18">
        <v>0</v>
      </c>
      <c r="BP367" s="18">
        <f t="shared" si="241"/>
        <v>0</v>
      </c>
      <c r="BQ367" s="18">
        <v>0</v>
      </c>
      <c r="BR367" s="18">
        <f t="shared" si="242"/>
        <v>0</v>
      </c>
      <c r="BS367" s="18">
        <v>0</v>
      </c>
      <c r="BT367" s="18">
        <f t="shared" si="243"/>
        <v>0</v>
      </c>
      <c r="BU367" s="18">
        <v>0</v>
      </c>
      <c r="BV367" s="18">
        <f t="shared" si="244"/>
        <v>0</v>
      </c>
      <c r="BW367" s="18">
        <v>0</v>
      </c>
      <c r="BX367" s="18">
        <f t="shared" si="245"/>
        <v>0</v>
      </c>
      <c r="BY367" s="18">
        <v>0</v>
      </c>
      <c r="BZ367" s="18">
        <f t="shared" si="246"/>
        <v>0</v>
      </c>
      <c r="CA367" s="18">
        <v>0</v>
      </c>
      <c r="CB367" s="18">
        <f t="shared" si="247"/>
        <v>0</v>
      </c>
      <c r="CC367" s="18">
        <v>0</v>
      </c>
      <c r="CD367" s="18">
        <f t="shared" si="248"/>
        <v>0</v>
      </c>
      <c r="CE367" s="17">
        <f t="shared" si="249"/>
        <v>0</v>
      </c>
      <c r="CF367" s="17">
        <f t="shared" si="249"/>
        <v>0</v>
      </c>
      <c r="CG367" s="17">
        <f t="shared" si="250"/>
        <v>0</v>
      </c>
      <c r="CH367" s="28">
        <f t="shared" si="250"/>
        <v>0</v>
      </c>
    </row>
    <row r="368" spans="1:86" x14ac:dyDescent="0.2">
      <c r="A368" s="75" t="s">
        <v>162</v>
      </c>
      <c r="B368" s="75"/>
      <c r="C368" s="75"/>
      <c r="D368" s="75"/>
      <c r="E368" s="21" t="s">
        <v>140</v>
      </c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7"/>
      <c r="Q368" s="16"/>
      <c r="R368" s="16"/>
      <c r="S368" s="16"/>
      <c r="T368" s="16"/>
      <c r="U368" s="16"/>
      <c r="V368" s="16"/>
      <c r="W368" s="16"/>
      <c r="X368" s="17"/>
      <c r="Y368" s="17"/>
      <c r="Z368" s="17"/>
      <c r="AA368" s="17"/>
      <c r="AB368" s="17"/>
      <c r="AC368" s="17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  <c r="AT368" s="17"/>
      <c r="AU368" s="17"/>
      <c r="AV368" s="17"/>
      <c r="AW368" s="18"/>
      <c r="AX368" s="27"/>
      <c r="AY368" s="27"/>
      <c r="AZ368" s="27"/>
      <c r="BA368" s="27"/>
      <c r="BB368" s="27"/>
      <c r="BC368" s="27"/>
      <c r="BD368" s="27"/>
      <c r="BE368" s="27"/>
      <c r="BF368" s="27"/>
      <c r="BG368" s="27"/>
      <c r="BH368" s="27"/>
      <c r="BI368" s="27"/>
      <c r="BJ368" s="27"/>
      <c r="BK368" s="27"/>
      <c r="BL368" s="27"/>
      <c r="BM368" s="27"/>
      <c r="BN368" s="27"/>
      <c r="BO368" s="27"/>
      <c r="BP368" s="27"/>
      <c r="BQ368" s="27"/>
      <c r="BR368" s="27"/>
      <c r="BS368" s="27"/>
      <c r="BT368" s="27"/>
      <c r="BU368" s="27"/>
      <c r="BV368" s="27"/>
      <c r="BW368" s="27"/>
      <c r="BX368" s="27"/>
      <c r="BY368" s="27"/>
      <c r="BZ368" s="27"/>
      <c r="CA368" s="27"/>
      <c r="CB368" s="27"/>
      <c r="CC368" s="27"/>
      <c r="CD368" s="27"/>
      <c r="CE368" s="17"/>
      <c r="CF368" s="17"/>
      <c r="CG368" s="17"/>
      <c r="CH368" s="28"/>
    </row>
    <row r="369" spans="1:86" x14ac:dyDescent="0.2">
      <c r="A369" s="75"/>
      <c r="B369" s="75"/>
      <c r="C369" s="75"/>
      <c r="D369" s="75"/>
      <c r="E369" s="21" t="s">
        <v>141</v>
      </c>
      <c r="F369" s="16"/>
      <c r="G369" s="16"/>
      <c r="H369" s="16"/>
      <c r="I369" s="16">
        <f>I254+I255+I257+I258+I260+I261+I263+I264+I265+I266+I267+I269+I270+I271+I272+I273+I274+I276+I277+I279+I280+I282+I283+I285+I286+I287+I288+I289+I291+I292+I293+I294+I295+I296+I298+I299+I301+I302+I304+I305+I307+I308+I309+I310+I311+I313+I314+I315+I316+I318+I317+I320+I321+I323+I324+I326+I327+I329+I330+I331+I332+I333+I335+I336+I337+I338+I339+I340+I342+I343+I345+I346+I348+I349+I351+I352+I353+I354+I355+I357+I358+I359+I360+I361+I362+I363+I365+I366+I367</f>
        <v>37592</v>
      </c>
      <c r="J369" s="17">
        <f>SUM(J253:J368)</f>
        <v>3242412753</v>
      </c>
      <c r="K369" s="17">
        <f>K254+K255+K257+K258+K260+K261+K263+K264+K265+K266+K267+K269+K270+K271+K272+K273+K274+K276+K277+K279+K280+K282+K283+K285+K286+K287+K288+K289+K291+K292+K293+K294+K295+K296+K298+K299+K301+K302+K304+K305+K307+K308+K309+K310+K311+K313+K314+K315+K316+K318+K317+K320+K321+K323+K324+K326+K327+K329+K330+K331+K332+K333+K335+K336+K337+K338+K339+K340+K342+K343+K345+K346+K348+K349+K351+K352+K353+K354+K355+K357+K358+K359+K360+K361+K362+K363+K365+K366+K367</f>
        <v>9763</v>
      </c>
      <c r="L369" s="17">
        <f>SUM(L253:L368)</f>
        <v>710685513</v>
      </c>
      <c r="M369" s="17">
        <f>M254+M255+M257+M258+M260+M261+M263+M264+M265+M266+M267+M269+M270+M271+M272+M273+M274+M276+M277+M279+M280+M282+M283+M285+M286+M287+M288+M289+M291+M292+M293+M294+M295+M296+M298+M299+M301+M302+M304+M305+M307+M308+M309+M310+M311+M313+M314+M315+M316+M318+M317+M320+M321+M323+M324+M326+M327+M329+M330+M331+M332+M333+M335+M336+M337+M338+M339+M340+M342+M343+M345+M346+M348+M349+M351+M352+M353+M354+M355+M357+M358+M359+M360+M361+M362+M363+M365+M366+M367</f>
        <v>2074</v>
      </c>
      <c r="N369" s="17">
        <f>SUM(N253:N368)</f>
        <v>127713490</v>
      </c>
      <c r="O369" s="17">
        <f>O254+O255+O257+O258+O260+O261+O263+O264+O265+O266+O267+O269+O270+O271+O272+O273+O274+O276+O277+O279+O280+O282+O283+O285+O286+O287+O288+O289+O291+O292+O293+O294+O295+O296+O298+O299+O301+O302+O304+O305+O307+O308+O309+O310+O311+O313+O314+O315+O316+O318+O317+O320+O321+O323+O324+O326+O327+O329+O330+O331+O332+O333+O335+O336+O337+O338+O339+O340+O342+O343+O345+O346+O348+O349+O351+O352+O353+O354+O355+O357+O358+O359+O360+O361+O362+O363+O365+O366+O367</f>
        <v>2455</v>
      </c>
      <c r="P369" s="17">
        <f>SUM(P253:P368)</f>
        <v>167916367</v>
      </c>
      <c r="Q369" s="17">
        <f>Q254+Q255+Q257+Q258+Q260+Q261+Q263+Q264+Q265+Q266+Q267+Q269+Q270+Q271+Q272+Q273+Q274+Q276+Q277+Q279+Q280+Q282+Q283+Q285+Q286+Q287+Q288+Q289+Q291+Q292+Q293+Q294+Q295+Q296+Q298+Q299+Q301+Q302+Q304+Q305+Q307+Q308+Q309+Q310+Q311+Q313+Q314+Q315+Q316+Q318+Q317+Q320+Q321+Q323+Q324+Q326+Q327+Q329+Q330+Q331+Q332+Q333+Q335+Q336+Q337+Q338+Q339+Q340+Q342+Q343+Q345+Q346+Q348+Q349+Q351+Q352+Q353+Q354+Q355+Q357+Q358+Q359+Q360+Q361+Q362+Q363+Q365+Q366+Q367</f>
        <v>2035</v>
      </c>
      <c r="R369" s="17">
        <f>SUM(R253:R368)</f>
        <v>166013113</v>
      </c>
      <c r="S369" s="17">
        <f>S254+S255+S257+S258+S260+S261+S263+S264+S265+S266+S267+S269+S270+S271+S272+S273+S274+S276+S277+S279+S280+S282+S283+S285+S286+S287+S288+S289+S291+S292+S293+S294+S295+S296+S298+S299+S301+S302+S304+S305+S307+S308+S309+S310+S311+S313+S314+S315+S316+S318+S317+S320+S321+S323+S324+S326+S327+S329+S330+S331+S332+S333+S335+S336+S337+S338+S339+S340+S342+S343+S345+S346+S348+S349+S351+S352+S353+S354+S355+S357+S358+S359+S360+S361+S362+S363+S365+S366+S367</f>
        <v>2664</v>
      </c>
      <c r="T369" s="17">
        <f>SUM(T253:T368)</f>
        <v>186067632</v>
      </c>
      <c r="U369" s="17">
        <f>U254+U255+U257+U258+U260+U261+U263+U264+U265+U266+U267+U269+U270+U271+U272+U273+U274+U276+U277+U279+U280+U282+U283+U285+U286+U287+U288+U289+U291+U292+U293+U294+U295+U296+U298+U299+U301+U302+U304+U305+U307+U308+U309+U310+U311+U313+U314+U315+U316+U318+U317+U320+U321+U323+U324+U326+U327+U329+U330+U331+U332+U333+U335+U336+U337+U338+U339+U340+U342+U343+U345+U346+U348+U349+U351+U352+U353+U354+U355+U357+U358+U359+U360+U361+U362+U363+U365+U366+U367</f>
        <v>56583</v>
      </c>
      <c r="V369" s="17">
        <f>SUM(V253:V368)</f>
        <v>4600808868</v>
      </c>
      <c r="W369" s="17">
        <f>W254+W255+W257+W258+W260+W261+W263+W264+W265+W266+W267+W269+W270+W271+W272+W273+W274+W276+W277+W279+W280+W282+W283+W285+W286+W287+W288+W289+W291+W292+W293+W294+W295+W296+W298+W299+W301+W302+W304+W305+W307+W308+W309+W310+W311+W313+W314+W315+W316+W318+W317+W320+W321+W323+W324+W326+W327+W329+W330+W331+W332+W333+W335+W336+W337+W338+W339+W340+W342+W343+W345+W346+W348+W349+W351+W352+W353+W354+W355+W357+W358+W359+W360+W361+W362+W363+W365+W366+W367</f>
        <v>0</v>
      </c>
      <c r="X369" s="17">
        <f>SUM(X253:X368)</f>
        <v>0</v>
      </c>
      <c r="Y369" s="17">
        <f>Y254+Y255+Y257+Y258+Y260+Y261+Y263+Y264+Y265+Y266+Y267+Y269+Y270+Y271+Y272+Y273+Y274+Y276+Y277+Y279+Y280+Y282+Y283+Y285+Y286+Y287+Y288+Y289+Y291+Y292+Y293+Y294+Y295+Y296+Y298+Y299+Y301+Y302+Y304+Y305+Y307+Y308+Y309+Y310+Y311+Y313+Y314+Y315+Y316+Y318+Y317+Y320+Y321+Y323+Y324+Y326+Y327+Y329+Y330+Y331+Y332+Y333+Y335+Y336+Y337+Y338+Y339+Y340+Y342+Y343+Y345+Y346+Y348+Y349+Y351+Y352+Y353+Y354+Y355+Y357+Y358+Y359+Y360+Y361+Y362+Y363+Y365+Y366+Y367</f>
        <v>874</v>
      </c>
      <c r="Z369" s="17">
        <f>SUM(Z253:Z368)</f>
        <v>62708934</v>
      </c>
      <c r="AA369" s="17">
        <f>AA254+AA255+AA257+AA258+AA260+AA261+AA263+AA264+AA265+AA266+AA267+AA269+AA270+AA271+AA272+AA273+AA274+AA276+AA277+AA279+AA280+AA282+AA283+AA285+AA286+AA287+AA288+AA289+AA291+AA292+AA293+AA294+AA295+AA296+AA298+AA299+AA301+AA302+AA304+AA305+AA307+AA308+AA309+AA310+AA311+AA313+AA314+AA315+AA316+AA318+AA317+AA320+AA321+AA323+AA324+AA326+AA327+AA329+AA330+AA331+AA332+AA333+AA335+AA336+AA337+AA338+AA339+AA340+AA342+AA343+AA345+AA346+AA348+AA349+AA351+AA352+AA353+AA354+AA355+AA357+AA358+AA359+AA360+AA361+AA362+AA363+AA365+AA366+AA367</f>
        <v>267</v>
      </c>
      <c r="AB369" s="17">
        <f>SUM(AB253:AB368)</f>
        <v>21096189</v>
      </c>
      <c r="AC369" s="17">
        <f>AC254+AC255+AC257+AC258+AC260+AC261+AC263+AC264+AC265+AC266+AC267+AC269+AC270+AC271+AC272+AC273+AC274+AC276+AC277+AC279+AC280+AC282+AC283+AC285+AC286+AC287+AC288+AC289+AC291+AC292+AC293+AC294+AC295+AC296+AC298+AC299+AC301+AC302+AC304+AC305+AC307+AC308+AC309+AC310+AC311+AC313+AC314+AC315+AC316+AC318+AC317+AC320+AC321+AC323+AC324+AC326+AC327+AC329+AC330+AC331+AC332+AC333+AC335+AC336+AC337+AC338+AC339+AC340+AC342+AC343+AC345+AC346+AC348+AC349+AC351+AC352+AC353+AC354+AC355+AC357+AC358+AC359+AC360+AC361+AC362+AC363+AC365+AC366+AC367</f>
        <v>346</v>
      </c>
      <c r="AD369" s="17">
        <f>SUM(AD253:AD368)</f>
        <v>25536212</v>
      </c>
      <c r="AE369" s="17">
        <f>AE254+AE255+AE257+AE258+AE260+AE261+AE263+AE264+AE265+AE266+AE267+AE269+AE270+AE271+AE272+AE273+AE274+AE276+AE277+AE279+AE280+AE282+AE283+AE285+AE286+AE287+AE288+AE289+AE291+AE292+AE293+AE294+AE295+AE296+AE298+AE299+AE301+AE302+AE304+AE305+AE307+AE308+AE309+AE310+AE311+AE313+AE314+AE315+AE316+AE318+AE317+AE320+AE321+AE323+AE324+AE326+AE327+AE329+AE330+AE331+AE332+AE333+AE335+AE336+AE337+AE338+AE339+AE340+AE342+AE343+AE345+AE346+AE348+AE349+AE351+AE352+AE353+AE354+AE355+AE357+AE358+AE359+AE360+AE361+AE362+AE363+AE365+AE366+AE367</f>
        <v>1131</v>
      </c>
      <c r="AF369" s="17">
        <f>SUM(AF253:AF368)</f>
        <v>83210176</v>
      </c>
      <c r="AG369" s="17">
        <f>AG254+AG255+AG257+AG258+AG260+AG261+AG263+AG264+AG265+AG266+AG267+AG269+AG270+AG271+AG272+AG273+AG274+AG276+AG277+AG279+AG280+AG282+AG283+AG285+AG286+AG287+AG288+AG289+AG291+AG292+AG293+AG294+AG295+AG296+AG298+AG299+AG301+AG302+AG304+AG305+AG307+AG308+AG309+AG310+AG311+AG313+AG314+AG315+AG316+AG318+AG317+AG320+AG321+AG323+AG324+AG326+AG327+AG329+AG330+AG331+AG332+AG333+AG335+AG336+AG337+AG338+AG339+AG340+AG342+AG343+AG345+AG346+AG348+AG349+AG351+AG352+AG353+AG354+AG355+AG357+AG358+AG359+AG360+AG361+AG362+AG363+AG365+AG366+AG367</f>
        <v>1200</v>
      </c>
      <c r="AH369" s="17">
        <f>SUM(AH253:AH368)</f>
        <v>98119330</v>
      </c>
      <c r="AI369" s="17">
        <f>AI254+AI255+AI257+AI258+AI260+AI261+AI263+AI264+AI265+AI266+AI267+AI269+AI270+AI271+AI272+AI273+AI274+AI276+AI277+AI279+AI280+AI282+AI283+AI285+AI286+AI287+AI288+AI289+AI291+AI292+AI293+AI294+AI295+AI296+AI298+AI299+AI301+AI302+AI304+AI305+AI307+AI308+AI309+AI310+AI311+AI313+AI314+AI315+AI316+AI318+AI317+AI320+AI321+AI323+AI324+AI326+AI327+AI329+AI330+AI331+AI332+AI333+AI335+AI336+AI337+AI338+AI339+AI340+AI342+AI343+AI345+AI346+AI348+AI349+AI351+AI352+AI353+AI354+AI355+AI357+AI358+AI359+AI360+AI361+AI362+AI363+AI365+AI366+AI367</f>
        <v>296</v>
      </c>
      <c r="AJ369" s="17">
        <f>SUM(AJ253:AJ368)</f>
        <v>20479960</v>
      </c>
      <c r="AK369" s="17">
        <f>AK254+AK255+AK257+AK258+AK260+AK261+AK263+AK264+AK265+AK266+AK267+AK269+AK270+AK271+AK272+AK273+AK274+AK276+AK277+AK279+AK280+AK282+AK283+AK285+AK286+AK287+AK288+AK289+AK291+AK292+AK293+AK294+AK295+AK296+AK298+AK299+AK301+AK302+AK304+AK305+AK307+AK308+AK309+AK310+AK311+AK313+AK314+AK315+AK316+AK318+AK317+AK320+AK321+AK323+AK324+AK326+AK327+AK329+AK330+AK331+AK332+AK333+AK335+AK336+AK337+AK338+AK339+AK340+AK342+AK343+AK345+AK346+AK348+AK349+AK351+AK352+AK353+AK354+AK355+AK357+AK358+AK359+AK360+AK361+AK362+AK363+AK365+AK366+AK367</f>
        <v>483</v>
      </c>
      <c r="AL369" s="17">
        <f>SUM(AL253:AL368)</f>
        <v>42957636</v>
      </c>
      <c r="AM369" s="17">
        <f>AM254+AM255+AM257+AM258+AM260+AM261+AM263+AM264+AM265+AM266+AM267+AM269+AM270+AM271+AM272+AM273+AM274+AM276+AM277+AM279+AM280+AM282+AM283+AM285+AM286+AM287+AM288+AM289+AM291+AM292+AM293+AM294+AM295+AM296+AM298+AM299+AM301+AM302+AM304+AM305+AM307+AM308+AM309+AM310+AM311+AM313+AM314+AM315+AM316+AM318+AM317+AM320+AM321+AM323+AM324+AM326+AM327+AM329+AM330+AM331+AM332+AM333+AM335+AM336+AM337+AM338+AM339+AM340+AM342+AM343+AM345+AM346+AM348+AM349+AM351+AM352+AM353+AM354+AM355+AM357+AM358+AM359+AM360+AM361+AM362+AM363+AM365+AM366+AM367</f>
        <v>601</v>
      </c>
      <c r="AN369" s="17">
        <f>SUM(AN253:AN368)</f>
        <v>42222482</v>
      </c>
      <c r="AO369" s="17">
        <f>AO254+AO255+AO257+AO258+AO260+AO261+AO263+AO264+AO265+AO266+AO267+AO269+AO270+AO271+AO272+AO273+AO274+AO276+AO277+AO279+AO280+AO282+AO283+AO285+AO286+AO287+AO288+AO289+AO291+AO292+AO293+AO294+AO295+AO296+AO298+AO299+AO301+AO302+AO304+AO305+AO307+AO308+AO309+AO310+AO311+AO313+AO314+AO315+AO316+AO318+AO317+AO320+AO321+AO323+AO324+AO326+AO327+AO329+AO330+AO331+AO332+AO333+AO335+AO336+AO337+AO338+AO339+AO340+AO342+AO343+AO345+AO346+AO348+AO349+AO351+AO352+AO353+AO354+AO355+AO357+AO358+AO359+AO360+AO361+AO362+AO363+AO365+AO366+AO367</f>
        <v>360</v>
      </c>
      <c r="AP369" s="17">
        <f>SUM(AP253:AP368)</f>
        <v>24976152</v>
      </c>
      <c r="AQ369" s="17">
        <f>AQ254+AQ255+AQ257+AQ258+AQ260+AQ261+AQ263+AQ264+AQ265+AQ266+AQ267+AQ269+AQ270+AQ271+AQ272+AQ273+AQ274+AQ276+AQ277+AQ279+AQ280+AQ282+AQ283+AQ285+AQ286+AQ287+AQ288+AQ289+AQ291+AQ292+AQ293+AQ294+AQ295+AQ296+AQ298+AQ299+AQ301+AQ302+AQ304+AQ305+AQ307+AQ308+AQ309+AQ310+AQ311+AQ313+AQ314+AQ315+AQ316+AQ318+AQ317+AQ320+AQ321+AQ323+AQ324+AQ326+AQ327+AQ329+AQ330+AQ331+AQ332+AQ333+AQ335+AQ336+AQ337+AQ338+AQ339+AQ340+AQ342+AQ343+AQ345+AQ346+AQ348+AQ349+AQ351+AQ352+AQ353+AQ354+AQ355+AQ357+AQ358+AQ359+AQ360+AQ361+AQ362+AQ363+AQ365+AQ366+AQ367</f>
        <v>400</v>
      </c>
      <c r="AR369" s="17">
        <f>SUM(AR253:AR368)</f>
        <v>35140640</v>
      </c>
      <c r="AS369" s="17">
        <f>AS254+AS255+AS257+AS258+AS260+AS261+AS263+AS264+AS265+AS266+AS267+AS269+AS270+AS271+AS272+AS273+AS274+AS276+AS277+AS279+AS280+AS282+AS283+AS285+AS286+AS287+AS288+AS289+AS291+AS292+AS293+AS294+AS295+AS296+AS298+AS299+AS301+AS302+AS304+AS305+AS307+AS308+AS309+AS310+AS311+AS313+AS314+AS315+AS316+AS318+AS317+AS320+AS321+AS323+AS324+AS326+AS327+AS329+AS330+AS331+AS332+AS333+AS335+AS336+AS337+AS338+AS339+AS340+AS342+AS343+AS345+AS346+AS348+AS349+AS351+AS352+AS353+AS354+AS355+AS357+AS358+AS359+AS360+AS361+AS362+AS363+AS365+AS366+AS367</f>
        <v>0</v>
      </c>
      <c r="AT369" s="17">
        <f>SUM(AT253:AT368)</f>
        <v>0</v>
      </c>
      <c r="AU369" s="17">
        <f>AU254+AU255+AU257+AU258+AU260+AU261+AU263+AU264+AU265+AU266+AU267+AU269+AU270+AU271+AU272+AU273+AU274+AU276+AU277+AU279+AU280+AU282+AU283+AU285+AU286+AU287+AU288+AU289+AU291+AU292+AU293+AU294+AU295+AU296+AU298+AU299+AU301+AU302+AU304+AU305+AU307+AU308+AU309+AU310+AU311+AU313+AU314+AU315+AU316+AU318+AU317+AU320+AU321+AU323+AU324+AU326+AU327+AU329+AU330+AU331+AU332+AU333+AU335+AU336+AU337+AU338+AU339+AU340+AU342+AU343+AU345+AU346+AU348+AU349+AU351+AU352+AU353+AU354+AU355+AU357+AU358+AU359+AU360+AU361+AU362+AU363+AU365+AU366+AU367</f>
        <v>5958</v>
      </c>
      <c r="AV369" s="17">
        <f>SUM(AV253:AV368)</f>
        <v>456447711</v>
      </c>
      <c r="AW369" s="17">
        <f>AW254+AW255+AW257+AW258+AW260+AW261+AW263+AW264+AW265+AW266+AW267+AW269+AW270+AW271+AW272+AW273+AW274+AW276+AW277+AW279+AW280+AW282+AW283+AW285+AW286+AW287+AW288+AW289+AW291+AW292+AW293+AW294+AW295+AW296+AW298+AW299+AW301+AW302+AW304+AW305+AW307+AW308+AW309+AW310+AW311+AW313+AW314+AW315+AW316+AW318+AW317+AW320+AW321+AW323+AW324+AW326+AW327+AW329+AW330+AW331+AW332+AW333+AW335+AW336+AW337+AW338+AW339+AW340+AW342+AW343+AW345+AW346+AW348+AW349+AW351+AW352+AW353+AW354+AW355+AW357+AW358+AW359+AW360+AW361+AW362+AW363+AW365+AW366+AW367</f>
        <v>1020</v>
      </c>
      <c r="AX369" s="17">
        <f>SUM(AX253:AX368)</f>
        <v>109530194</v>
      </c>
      <c r="AY369" s="17">
        <f>AY254+AY255+AY257+AY258+AY260+AY261+AY263+AY264+AY265+AY266+AY267+AY269+AY270+AY271+AY272+AY273+AY274+AY276+AY277+AY279+AY280+AY282+AY283+AY285+AY286+AY287+AY288+AY289+AY291+AY292+AY293+AY294+AY295+AY296+AY298+AY299+AY301+AY302+AY304+AY305+AY307+AY308+AY309+AY310+AY311+AY313+AY314+AY315+AY316+AY318+AY317+AY320+AY321+AY323+AY324+AY326+AY327+AY329+AY330+AY331+AY332+AY333+AY335+AY336+AY337+AY338+AY339+AY340+AY342+AY343+AY345+AY346+AY348+AY349+AY351+AY352+AY353+AY354+AY355+AY357+AY358+AY359+AY360+AY361+AY362+AY363+AY365+AY366+AY367</f>
        <v>466</v>
      </c>
      <c r="AZ369" s="17">
        <f>SUM(AZ253:AZ368)</f>
        <v>48131646</v>
      </c>
      <c r="BA369" s="17">
        <f>BA254+BA255+BA257+BA258+BA260+BA261+BA263+BA264+BA265+BA266+BA267+BA269+BA270+BA271+BA272+BA273+BA274+BA276+BA277+BA279+BA280+BA282+BA283+BA285+BA286+BA287+BA288+BA289+BA291+BA292+BA293+BA294+BA295+BA296+BA298+BA299+BA301+BA302+BA304+BA305+BA307+BA308+BA309+BA310+BA311+BA313+BA314+BA315+BA316+BA318+BA317+BA320+BA321+BA323+BA324+BA326+BA327+BA329+BA330+BA331+BA332+BA333+BA335+BA336+BA337+BA338+BA339+BA340+BA342+BA343+BA345+BA346+BA348+BA349+BA351+BA352+BA353+BA354+BA355+BA357+BA358+BA359+BA360+BA361+BA362+BA363+BA365+BA366+BA367</f>
        <v>144</v>
      </c>
      <c r="BB369" s="17">
        <f>SUM(BB253:BB368)</f>
        <v>18628634</v>
      </c>
      <c r="BC369" s="17">
        <f>BC254+BC255+BC257+BC258+BC260+BC261+BC263+BC264+BC265+BC266+BC267+BC269+BC270+BC271+BC272+BC273+BC274+BC276+BC277+BC279+BC280+BC282+BC283+BC285+BC286+BC287+BC288+BC289+BC291+BC292+BC293+BC294+BC295+BC296+BC298+BC299+BC301+BC302+BC304+BC305+BC307+BC308+BC309+BC310+BC311+BC313+BC314+BC315+BC316+BC318+BC317+BC320+BC321+BC323+BC324+BC326+BC327+BC329+BC330+BC331+BC332+BC333+BC335+BC336+BC337+BC338+BC339+BC340+BC342+BC343+BC345+BC346+BC348+BC349+BC351+BC352+BC353+BC354+BC355+BC357+BC358+BC359+BC360+BC361+BC362+BC363+BC365+BC366+BC367</f>
        <v>247</v>
      </c>
      <c r="BD369" s="17">
        <f>SUM(BD253:BD368)</f>
        <v>26409874</v>
      </c>
      <c r="BE369" s="17">
        <f>BE254+BE255+BE257+BE258+BE260+BE261+BE263+BE264+BE265+BE266+BE267+BE269+BE270+BE271+BE272+BE273+BE274+BE276+BE277+BE279+BE280+BE282+BE283+BE285+BE286+BE287+BE288+BE289+BE291+BE292+BE293+BE294+BE295+BE296+BE298+BE299+BE301+BE302+BE304+BE305+BE307+BE308+BE309+BE310+BE311+BE313+BE314+BE315+BE316+BE318+BE317+BE320+BE321+BE323+BE324+BE326+BE327+BE329+BE330+BE331+BE332+BE333+BE335+BE336+BE337+BE338+BE339+BE340+BE342+BE343+BE345+BE346+BE348+BE349+BE351+BE352+BE353+BE354+BE355+BE357+BE358+BE359+BE360+BE361+BE362+BE363+BE365+BE366+BE367</f>
        <v>278</v>
      </c>
      <c r="BF369" s="17">
        <f>SUM(BF253:BF368)</f>
        <v>28553799</v>
      </c>
      <c r="BG369" s="17">
        <f>BG254+BG255+BG257+BG258+BG260+BG261+BG263+BG264+BG265+BG266+BG267+BG269+BG270+BG271+BG272+BG273+BG274+BG276+BG277+BG279+BG280+BG282+BG283+BG285+BG286+BG287+BG288+BG289+BG291+BG292+BG293+BG294+BG295+BG296+BG298+BG299+BG301+BG302+BG304+BG305+BG307+BG308+BG309+BG310+BG311+BG313+BG314+BG315+BG316+BG318+BG317+BG320+BG321+BG323+BG324+BG326+BG327+BG329+BG330+BG331+BG332+BG333+BG335+BG336+BG337+BG338+BG339+BG340+BG342+BG343+BG345+BG346+BG348+BG349+BG351+BG352+BG353+BG354+BG355+BG357+BG358+BG359+BG360+BG361+BG362+BG363+BG365+BG366+BG367</f>
        <v>35</v>
      </c>
      <c r="BH369" s="17">
        <f>SUM(BH253:BH368)</f>
        <v>4353790</v>
      </c>
      <c r="BI369" s="17">
        <f>BI254+BI255+BI257+BI258+BI260+BI261+BI263+BI264+BI265+BI266+BI267+BI269+BI270+BI271+BI272+BI273+BI274+BI276+BI277+BI279+BI280+BI282+BI283+BI285+BI286+BI287+BI288+BI289+BI291+BI292+BI293+BI294+BI295+BI296+BI298+BI299+BI301+BI302+BI304+BI305+BI307+BI308+BI309+BI310+BI311+BI313+BI314+BI315+BI316+BI318+BI317+BI320+BI321+BI323+BI324+BI326+BI327+BI329+BI330+BI331+BI332+BI333+BI335+BI336+BI337+BI338+BI339+BI340+BI342+BI343+BI345+BI346+BI348+BI349+BI351+BI352+BI353+BI354+BI355+BI357+BI358+BI359+BI360+BI361+BI362+BI363+BI365+BI366+BI367</f>
        <v>195</v>
      </c>
      <c r="BJ369" s="17">
        <f>SUM(BJ253:BJ368)</f>
        <v>19556432</v>
      </c>
      <c r="BK369" s="17">
        <f>BK254+BK255+BK257+BK258+BK260+BK261+BK263+BK264+BK265+BK266+BK267+BK269+BK270+BK271+BK272+BK273+BK274+BK276+BK277+BK279+BK280+BK282+BK283+BK285+BK286+BK287+BK288+BK289+BK291+BK292+BK293+BK294+BK295+BK296+BK298+BK299+BK301+BK302+BK304+BK305+BK307+BK308+BK309+BK310+BK311+BK313+BK314+BK315+BK316+BK318+BK317+BK320+BK321+BK323+BK324+BK326+BK327+BK329+BK330+BK331+BK332+BK333+BK335+BK336+BK337+BK338+BK339+BK340+BK342+BK343+BK345+BK346+BK348+BK349+BK351+BK352+BK353+BK354+BK355+BK357+BK358+BK359+BK360+BK361+BK362+BK363+BK365+BK366+BK367</f>
        <v>274</v>
      </c>
      <c r="BL369" s="17">
        <f>SUM(BL253:BL368)</f>
        <v>28435600</v>
      </c>
      <c r="BM369" s="17">
        <f>BM254+BM255+BM257+BM258+BM260+BM261+BM263+BM264+BM265+BM266+BM267+BM269+BM270+BM271+BM272+BM273+BM274+BM276+BM277+BM279+BM280+BM282+BM283+BM285+BM286+BM287+BM288+BM289+BM291+BM292+BM293+BM294+BM295+BM296+BM298+BM299+BM301+BM302+BM304+BM305+BM307+BM308+BM309+BM310+BM311+BM313+BM314+BM315+BM316+BM318+BM317+BM320+BM321+BM323+BM324+BM326+BM327+BM329+BM330+BM331+BM332+BM333+BM335+BM336+BM337+BM338+BM339+BM340+BM342+BM343+BM345+BM346+BM348+BM349+BM351+BM352+BM353+BM354+BM355+BM357+BM358+BM359+BM360+BM361+BM362+BM363+BM365+BM366+BM367</f>
        <v>0</v>
      </c>
      <c r="BN369" s="17">
        <f>SUM(BN253:BN368)</f>
        <v>0</v>
      </c>
      <c r="BO369" s="17">
        <f>BO254+BO255+BO257+BO258+BO260+BO261+BO263+BO264+BO265+BO266+BO267+BO269+BO270+BO271+BO272+BO273+BO274+BO276+BO277+BO279+BO280+BO282+BO283+BO285+BO286+BO287+BO288+BO289+BO291+BO292+BO293+BO294+BO295+BO296+BO298+BO299+BO301+BO302+BO304+BO305+BO307+BO308+BO309+BO310+BO311+BO313+BO314+BO315+BO316+BO318+BO317+BO320+BO321+BO323+BO324+BO326+BO327+BO329+BO330+BO331+BO332+BO333+BO335+BO336+BO337+BO338+BO339+BO340+BO342+BO343+BO345+BO346+BO348+BO349+BO351+BO352+BO353+BO354+BO355+BO357+BO358+BO359+BO360+BO361+BO362+BO363+BO365+BO366+BO367</f>
        <v>120</v>
      </c>
      <c r="BP369" s="17">
        <f>SUM(BP253:BP368)</f>
        <v>12052424</v>
      </c>
      <c r="BQ369" s="17">
        <f>BQ254+BQ255+BQ257+BQ258+BQ260+BQ261+BQ263+BQ264+BQ265+BQ266+BQ267+BQ269+BQ270+BQ271+BQ272+BQ273+BQ274+BQ276+BQ277+BQ279+BQ280+BQ282+BQ283+BQ285+BQ286+BQ287+BQ288+BQ289+BQ291+BQ292+BQ293+BQ294+BQ295+BQ296+BQ298+BQ299+BQ301+BQ302+BQ304+BQ305+BQ307+BQ308+BQ309+BQ310+BQ311+BQ313+BQ314+BQ315+BQ316+BQ318+BQ317+BQ320+BQ321+BQ323+BQ324+BQ326+BQ327+BQ329+BQ330+BQ331+BQ332+BQ333+BQ335+BQ336+BQ337+BQ338+BQ339+BQ340+BQ342+BQ343+BQ345+BQ346+BQ348+BQ349+BQ351+BQ352+BQ353+BQ354+BQ355+BQ357+BQ358+BQ359+BQ360+BQ361+BQ362+BQ363+BQ365+BQ366+BQ367</f>
        <v>10</v>
      </c>
      <c r="BR369" s="17">
        <f>SUM(BR253:BR368)</f>
        <v>1176568</v>
      </c>
      <c r="BS369" s="17">
        <f>BS254+BS255+BS257+BS258+BS260+BS261+BS263+BS264+BS265+BS266+BS267+BS269+BS270+BS271+BS272+BS273+BS274+BS276+BS277+BS279+BS280+BS282+BS283+BS285+BS286+BS287+BS288+BS289+BS291+BS292+BS293+BS294+BS295+BS296+BS298+BS299+BS301+BS302+BS304+BS305+BS307+BS308+BS309+BS310+BS311+BS313+BS314+BS315+BS316+BS318+BS317+BS320+BS321+BS323+BS324+BS326+BS327+BS329+BS330+BS331+BS332+BS333+BS335+BS336+BS337+BS338+BS339+BS340+BS342+BS343+BS345+BS346+BS348+BS349+BS351+BS352+BS353+BS354+BS355+BS357+BS358+BS359+BS360+BS361+BS362+BS363+BS365+BS366+BS367</f>
        <v>575</v>
      </c>
      <c r="BT369" s="17">
        <f>SUM(BT253:BT368)</f>
        <v>56021418</v>
      </c>
      <c r="BU369" s="17">
        <f>BU254+BU255+BU257+BU258+BU260+BU261+BU263+BU264+BU265+BU266+BU267+BU269+BU270+BU271+BU272+BU273+BU274+BU276+BU277+BU279+BU280+BU282+BU283+BU285+BU286+BU287+BU288+BU289+BU291+BU292+BU293+BU294+BU295+BU296+BU298+BU299+BU301+BU302+BU304+BU305+BU307+BU308+BU309+BU310+BU311+BU313+BU314+BU315+BU316+BU318+BU317+BU320+BU321+BU323+BU324+BU326+BU327+BU329+BU330+BU331+BU332+BU333+BU335+BU336+BU337+BU338+BU339+BU340+BU342+BU343+BU345+BU346+BU348+BU349+BU351+BU352+BU353+BU354+BU355+BU357+BU358+BU359+BU360+BU361+BU362+BU363+BU365+BU366+BU367</f>
        <v>230</v>
      </c>
      <c r="BV369" s="17">
        <f>SUM(BV253:BV368)</f>
        <v>24700510</v>
      </c>
      <c r="BW369" s="17">
        <f>BW254+BW255+BW257+BW258+BW260+BW261+BW263+BW264+BW265+BW266+BW267+BW269+BW270+BW271+BW272+BW273+BW274+BW276+BW277+BW279+BW280+BW282+BW283+BW285+BW286+BW287+BW288+BW289+BW291+BW292+BW293+BW294+BW295+BW296+BW298+BW299+BW301+BW302+BW304+BW305+BW307+BW308+BW309+BW310+BW311+BW313+BW314+BW315+BW316+BW318+BW317+BW320+BW321+BW323+BW324+BW326+BW327+BW329+BW330+BW331+BW332+BW333+BW335+BW336+BW337+BW338+BW339+BW340+BW342+BW343+BW345+BW346+BW348+BW349+BW351+BW352+BW353+BW354+BW355+BW357+BW358+BW359+BW360+BW361+BW362+BW363+BW365+BW366+BW367</f>
        <v>23</v>
      </c>
      <c r="BX369" s="17">
        <f>SUM(BX253:BX368)</f>
        <v>2666114</v>
      </c>
      <c r="BY369" s="17">
        <f>BY254+BY255+BY257+BY258+BY260+BY261+BY263+BY264+BY265+BY266+BY267+BY269+BY270+BY271+BY272+BY273+BY274+BY276+BY277+BY279+BY280+BY282+BY283+BY285+BY286+BY287+BY288+BY289+BY291+BY292+BY293+BY294+BY295+BY296+BY298+BY299+BY301+BY302+BY304+BY305+BY307+BY308+BY309+BY310+BY311+BY313+BY314+BY315+BY316+BY318+BY317+BY320+BY321+BY323+BY324+BY326+BY327+BY329+BY330+BY331+BY332+BY333+BY335+BY336+BY337+BY338+BY339+BY340+BY342+BY343+BY345+BY346+BY348+BY349+BY351+BY352+BY353+BY354+BY355+BY357+BY358+BY359+BY360+BY361+BY362+BY363+BY365+BY366+BY367</f>
        <v>641</v>
      </c>
      <c r="BZ369" s="17">
        <f>SUM(BZ253:BZ368)</f>
        <v>63078530</v>
      </c>
      <c r="CA369" s="17">
        <f>CA254+CA255+CA257+CA258+CA260+CA261+CA263+CA264+CA265+CA266+CA267+CA269+CA270+CA271+CA272+CA273+CA274+CA276+CA277+CA279+CA280+CA282+CA283+CA285+CA286+CA287+CA288+CA289+CA291+CA292+CA293+CA294+CA295+CA296+CA298+CA299+CA301+CA302+CA304+CA305+CA307+CA308+CA309+CA310+CA311+CA313+CA314+CA315+CA316+CA318+CA317+CA320+CA321+CA323+CA324+CA326+CA327+CA329+CA330+CA331+CA332+CA333+CA335+CA336+CA337+CA338+CA339+CA340+CA342+CA343+CA345+CA346+CA348+CA349+CA351+CA352+CA353+CA354+CA355+CA357+CA358+CA359+CA360+CA361+CA362+CA363+CA365+CA366+CA367</f>
        <v>36</v>
      </c>
      <c r="CB369" s="17">
        <f>SUM(CB253:CB368)</f>
        <v>4486704</v>
      </c>
      <c r="CC369" s="17">
        <f>CC254+CC255+CC257+CC258+CC260+CC261+CC263+CC264+CC265+CC266+CC267+CC269+CC270+CC271+CC272+CC273+CC274+CC276+CC277+CC279+CC280+CC282+CC283+CC285+CC286+CC287+CC288+CC289+CC291+CC292+CC293+CC294+CC295+CC296+CC298+CC299+CC301+CC302+CC304+CC305+CC307+CC308+CC309+CC310+CC311+CC313+CC314+CC315+CC316+CC318+CC317+CC320+CC321+CC323+CC324+CC326+CC327+CC329+CC330+CC331+CC332+CC333+CC335+CC336+CC337+CC338+CC339+CC340+CC342+CC343+CC345+CC346+CC348+CC349+CC351+CC352+CC353+CC354+CC355+CC357+CC358+CC359+CC360+CC361+CC362+CC363+CC365+CC366+CC367</f>
        <v>2159</v>
      </c>
      <c r="CD369" s="17">
        <f>SUM(CD253:CD368)</f>
        <v>225355239</v>
      </c>
      <c r="CE369" s="17">
        <f>CE254+CE255+CE257+CE258+CE260+CE261+CE263+CE264+CE265+CE266+CE267+CE269+CE270+CE271+CE272+CE273+CE274+CE276+CE277+CE279+CE280+CE282+CE283+CE285+CE286+CE287+CE288+CE289+CE291+CE292+CE293+CE294+CE295+CE296+CE298+CE299+CE301+CE302+CE304+CE305+CE307+CE308+CE309+CE310+CE311+CE313+CE314+CE315+CE316+CE318+CE317+CE320+CE321+CE323+CE324+CE326+CE327+CE329+CE330+CE331+CE332+CE333+CE335+CE336+CE337+CE338+CE339+CE340+CE342+CE343+CE345+CE346+CE348+CE349+CE351+CE352+CE353+CE354+CE355+CE357+CE358+CE359+CE360+CE361+CE362+CE363+CE365+CE366+CE367</f>
        <v>6453</v>
      </c>
      <c r="CF369" s="17">
        <f>SUM(CF253:CF368)</f>
        <v>673137476</v>
      </c>
      <c r="CG369" s="17">
        <f>SUM(CG253:CG367)</f>
        <v>72116</v>
      </c>
      <c r="CH369" s="28">
        <f>SUM(CH253:CH368)</f>
        <v>5730394055</v>
      </c>
    </row>
    <row r="370" spans="1:86" ht="14.25" x14ac:dyDescent="0.2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14"/>
      <c r="AI370" s="14"/>
      <c r="AJ370" s="14"/>
      <c r="AK370" s="14"/>
      <c r="AL370" s="14"/>
      <c r="AM370" s="14"/>
      <c r="AN370" s="14"/>
      <c r="AO370" s="14"/>
      <c r="AP370" s="14"/>
      <c r="AQ370" s="14"/>
      <c r="AR370" s="14"/>
      <c r="AS370" s="14"/>
      <c r="AT370" s="14"/>
      <c r="AU370" s="14"/>
      <c r="AV370" s="14"/>
      <c r="AW370" s="15"/>
      <c r="AX370" s="15"/>
      <c r="AY370" s="15"/>
      <c r="AZ370" s="15"/>
      <c r="BA370" s="15"/>
      <c r="BB370" s="15"/>
      <c r="BC370" s="15"/>
      <c r="BD370" s="15"/>
      <c r="BE370" s="15"/>
      <c r="BF370" s="15"/>
      <c r="BG370" s="15"/>
      <c r="BH370" s="15"/>
      <c r="BI370" s="15"/>
      <c r="BJ370" s="15"/>
      <c r="BK370" s="15"/>
      <c r="BL370" s="15"/>
      <c r="BM370" s="15"/>
      <c r="BN370" s="15"/>
      <c r="BO370" s="15"/>
      <c r="BP370" s="15"/>
      <c r="BQ370" s="15"/>
      <c r="BR370" s="15"/>
      <c r="BS370" s="15"/>
      <c r="BT370" s="15"/>
      <c r="BU370" s="15"/>
      <c r="BV370" s="15"/>
      <c r="BW370" s="15"/>
      <c r="BX370" s="15"/>
      <c r="BY370" s="15"/>
      <c r="BZ370" s="15"/>
      <c r="CA370" s="15"/>
      <c r="CB370" s="15"/>
      <c r="CC370" s="15"/>
      <c r="CD370" s="15"/>
      <c r="CE370" s="14"/>
      <c r="CF370" s="14"/>
      <c r="CG370" s="14"/>
      <c r="CH370" s="14"/>
    </row>
  </sheetData>
  <mergeCells count="336">
    <mergeCell ref="A368:D369"/>
    <mergeCell ref="C347:D348"/>
    <mergeCell ref="C349:D349"/>
    <mergeCell ref="C350:C355"/>
    <mergeCell ref="D350:E350"/>
    <mergeCell ref="C356:C362"/>
    <mergeCell ref="D356:E356"/>
    <mergeCell ref="CG3:CG6"/>
    <mergeCell ref="CH3:CH6"/>
    <mergeCell ref="CG126:CG129"/>
    <mergeCell ref="CH126:CH129"/>
    <mergeCell ref="CG249:CG252"/>
    <mergeCell ref="CH249:CH252"/>
    <mergeCell ref="A341:A362"/>
    <mergeCell ref="B341:B362"/>
    <mergeCell ref="C341:D342"/>
    <mergeCell ref="C343:D343"/>
    <mergeCell ref="C344:D345"/>
    <mergeCell ref="C346:D346"/>
    <mergeCell ref="A363:A366"/>
    <mergeCell ref="B363:C366"/>
    <mergeCell ref="B367:D367"/>
    <mergeCell ref="A319:A340"/>
    <mergeCell ref="B319:B340"/>
    <mergeCell ref="C319:D320"/>
    <mergeCell ref="C321:D321"/>
    <mergeCell ref="C322:D323"/>
    <mergeCell ref="C324:D324"/>
    <mergeCell ref="C325:D326"/>
    <mergeCell ref="C327:D327"/>
    <mergeCell ref="C328:C333"/>
    <mergeCell ref="D328:E328"/>
    <mergeCell ref="C334:C340"/>
    <mergeCell ref="D334:E334"/>
    <mergeCell ref="A297:A318"/>
    <mergeCell ref="B297:B318"/>
    <mergeCell ref="C297:D298"/>
    <mergeCell ref="C299:D299"/>
    <mergeCell ref="C300:D301"/>
    <mergeCell ref="C302:D302"/>
    <mergeCell ref="C303:D304"/>
    <mergeCell ref="C305:D305"/>
    <mergeCell ref="C306:C311"/>
    <mergeCell ref="D306:E306"/>
    <mergeCell ref="C312:C318"/>
    <mergeCell ref="D312:E312"/>
    <mergeCell ref="A275:A296"/>
    <mergeCell ref="B275:B296"/>
    <mergeCell ref="C275:D276"/>
    <mergeCell ref="C277:D277"/>
    <mergeCell ref="C278:D279"/>
    <mergeCell ref="C280:D280"/>
    <mergeCell ref="C281:D282"/>
    <mergeCell ref="C283:D283"/>
    <mergeCell ref="C284:C289"/>
    <mergeCell ref="D284:E284"/>
    <mergeCell ref="C290:C296"/>
    <mergeCell ref="D290:E290"/>
    <mergeCell ref="CE251:CF251"/>
    <mergeCell ref="B252:D252"/>
    <mergeCell ref="A253:A274"/>
    <mergeCell ref="B253:B274"/>
    <mergeCell ref="C253:D254"/>
    <mergeCell ref="C255:D255"/>
    <mergeCell ref="C256:D257"/>
    <mergeCell ref="C258:D258"/>
    <mergeCell ref="C259:D260"/>
    <mergeCell ref="C261:D261"/>
    <mergeCell ref="C262:C267"/>
    <mergeCell ref="D262:E262"/>
    <mergeCell ref="C268:C274"/>
    <mergeCell ref="D268:E268"/>
    <mergeCell ref="I250:V250"/>
    <mergeCell ref="W250:AV250"/>
    <mergeCell ref="AW250:CF250"/>
    <mergeCell ref="I251:J251"/>
    <mergeCell ref="K251:L251"/>
    <mergeCell ref="M251:N251"/>
    <mergeCell ref="O251:P251"/>
    <mergeCell ref="Q251:R251"/>
    <mergeCell ref="W251:X251"/>
    <mergeCell ref="Y251:Z251"/>
    <mergeCell ref="AA251:AB251"/>
    <mergeCell ref="AC251:AD251"/>
    <mergeCell ref="AE251:AF251"/>
    <mergeCell ref="AG251:AH251"/>
    <mergeCell ref="AI251:AJ251"/>
    <mergeCell ref="AK251:AL251"/>
    <mergeCell ref="AM251:AN251"/>
    <mergeCell ref="AO251:AP251"/>
    <mergeCell ref="AQ251:AR251"/>
    <mergeCell ref="AS251:AT251"/>
    <mergeCell ref="AU251:AV251"/>
    <mergeCell ref="AW251:AX251"/>
    <mergeCell ref="CA251:CB251"/>
    <mergeCell ref="CC251:CD251"/>
    <mergeCell ref="A240:A243"/>
    <mergeCell ref="B240:C243"/>
    <mergeCell ref="B244:D244"/>
    <mergeCell ref="A245:D246"/>
    <mergeCell ref="A248:M248"/>
    <mergeCell ref="A249:E251"/>
    <mergeCell ref="F249:H250"/>
    <mergeCell ref="I249:CF249"/>
    <mergeCell ref="S251:T251"/>
    <mergeCell ref="U251:V251"/>
    <mergeCell ref="AY251:AZ251"/>
    <mergeCell ref="BA251:BB251"/>
    <mergeCell ref="BC251:BD251"/>
    <mergeCell ref="BE251:BF251"/>
    <mergeCell ref="BG251:BH251"/>
    <mergeCell ref="BI251:BJ251"/>
    <mergeCell ref="BK251:BL251"/>
    <mergeCell ref="BM251:BN251"/>
    <mergeCell ref="BO251:BP251"/>
    <mergeCell ref="BQ251:BR251"/>
    <mergeCell ref="BS251:BT251"/>
    <mergeCell ref="BU251:BV251"/>
    <mergeCell ref="BW251:BX251"/>
    <mergeCell ref="BY251:BZ251"/>
    <mergeCell ref="A218:A239"/>
    <mergeCell ref="B218:B239"/>
    <mergeCell ref="C218:D219"/>
    <mergeCell ref="C220:D220"/>
    <mergeCell ref="C221:D222"/>
    <mergeCell ref="C223:D223"/>
    <mergeCell ref="C224:D225"/>
    <mergeCell ref="C226:D226"/>
    <mergeCell ref="C227:C232"/>
    <mergeCell ref="D227:E227"/>
    <mergeCell ref="C233:C239"/>
    <mergeCell ref="D233:E233"/>
    <mergeCell ref="A196:A217"/>
    <mergeCell ref="B196:B217"/>
    <mergeCell ref="C196:D197"/>
    <mergeCell ref="C198:D198"/>
    <mergeCell ref="C199:D200"/>
    <mergeCell ref="C201:D201"/>
    <mergeCell ref="C202:D203"/>
    <mergeCell ref="C204:D204"/>
    <mergeCell ref="C205:C210"/>
    <mergeCell ref="D205:E205"/>
    <mergeCell ref="C211:C217"/>
    <mergeCell ref="D211:E211"/>
    <mergeCell ref="A174:A195"/>
    <mergeCell ref="B174:B195"/>
    <mergeCell ref="C174:D175"/>
    <mergeCell ref="C176:D176"/>
    <mergeCell ref="C177:D178"/>
    <mergeCell ref="C179:D179"/>
    <mergeCell ref="C180:D181"/>
    <mergeCell ref="C182:D182"/>
    <mergeCell ref="C183:C188"/>
    <mergeCell ref="D183:E183"/>
    <mergeCell ref="C189:C195"/>
    <mergeCell ref="D189:E189"/>
    <mergeCell ref="A152:A173"/>
    <mergeCell ref="B152:B173"/>
    <mergeCell ref="C152:D153"/>
    <mergeCell ref="C154:D154"/>
    <mergeCell ref="C155:D156"/>
    <mergeCell ref="C157:D157"/>
    <mergeCell ref="C158:D159"/>
    <mergeCell ref="C160:D160"/>
    <mergeCell ref="C161:C166"/>
    <mergeCell ref="D161:E161"/>
    <mergeCell ref="C167:C173"/>
    <mergeCell ref="D167:E167"/>
    <mergeCell ref="CE128:CF128"/>
    <mergeCell ref="B129:D129"/>
    <mergeCell ref="A130:A151"/>
    <mergeCell ref="B130:B151"/>
    <mergeCell ref="C130:D131"/>
    <mergeCell ref="C132:D132"/>
    <mergeCell ref="C133:D134"/>
    <mergeCell ref="C135:D135"/>
    <mergeCell ref="C136:D137"/>
    <mergeCell ref="C138:D138"/>
    <mergeCell ref="C139:C144"/>
    <mergeCell ref="D139:E139"/>
    <mergeCell ref="C145:C151"/>
    <mergeCell ref="D145:E145"/>
    <mergeCell ref="I127:V127"/>
    <mergeCell ref="W127:AV127"/>
    <mergeCell ref="AW127:CF127"/>
    <mergeCell ref="I128:J128"/>
    <mergeCell ref="K128:L128"/>
    <mergeCell ref="M128:N128"/>
    <mergeCell ref="O128:P128"/>
    <mergeCell ref="Q128:R128"/>
    <mergeCell ref="W128:X128"/>
    <mergeCell ref="Y128:Z128"/>
    <mergeCell ref="AA128:AB128"/>
    <mergeCell ref="AC128:AD128"/>
    <mergeCell ref="AE128:AF128"/>
    <mergeCell ref="AG128:AH128"/>
    <mergeCell ref="AI128:AJ128"/>
    <mergeCell ref="AK128:AL128"/>
    <mergeCell ref="AM128:AN128"/>
    <mergeCell ref="AO128:AP128"/>
    <mergeCell ref="AQ128:AR128"/>
    <mergeCell ref="AS128:AT128"/>
    <mergeCell ref="AU128:AV128"/>
    <mergeCell ref="AW128:AX128"/>
    <mergeCell ref="CA128:CB128"/>
    <mergeCell ref="CC128:CD128"/>
    <mergeCell ref="A117:A120"/>
    <mergeCell ref="B117:C120"/>
    <mergeCell ref="B121:D121"/>
    <mergeCell ref="A122:D123"/>
    <mergeCell ref="A125:M125"/>
    <mergeCell ref="A126:E128"/>
    <mergeCell ref="F126:H127"/>
    <mergeCell ref="I126:CF126"/>
    <mergeCell ref="S128:T128"/>
    <mergeCell ref="U128:V128"/>
    <mergeCell ref="AY128:AZ128"/>
    <mergeCell ref="BA128:BB128"/>
    <mergeCell ref="BC128:BD128"/>
    <mergeCell ref="BE128:BF128"/>
    <mergeCell ref="BG128:BH128"/>
    <mergeCell ref="BI128:BJ128"/>
    <mergeCell ref="BK128:BL128"/>
    <mergeCell ref="BM128:BN128"/>
    <mergeCell ref="BO128:BP128"/>
    <mergeCell ref="BQ128:BR128"/>
    <mergeCell ref="BS128:BT128"/>
    <mergeCell ref="BU128:BV128"/>
    <mergeCell ref="BW128:BX128"/>
    <mergeCell ref="BY128:BZ128"/>
    <mergeCell ref="A95:A116"/>
    <mergeCell ref="B95:B116"/>
    <mergeCell ref="C95:D96"/>
    <mergeCell ref="C97:D97"/>
    <mergeCell ref="C98:D99"/>
    <mergeCell ref="C100:D100"/>
    <mergeCell ref="C101:D102"/>
    <mergeCell ref="C103:D103"/>
    <mergeCell ref="C104:C109"/>
    <mergeCell ref="D104:E104"/>
    <mergeCell ref="C110:C116"/>
    <mergeCell ref="D110:E110"/>
    <mergeCell ref="A73:A94"/>
    <mergeCell ref="B73:B94"/>
    <mergeCell ref="C73:D74"/>
    <mergeCell ref="C75:D75"/>
    <mergeCell ref="C76:D77"/>
    <mergeCell ref="C78:D78"/>
    <mergeCell ref="C79:D80"/>
    <mergeCell ref="C81:D81"/>
    <mergeCell ref="C82:C87"/>
    <mergeCell ref="D82:E82"/>
    <mergeCell ref="C88:C94"/>
    <mergeCell ref="D88:E88"/>
    <mergeCell ref="A51:A72"/>
    <mergeCell ref="B51:B72"/>
    <mergeCell ref="C51:D52"/>
    <mergeCell ref="C53:D53"/>
    <mergeCell ref="C54:D55"/>
    <mergeCell ref="C56:D56"/>
    <mergeCell ref="C57:D58"/>
    <mergeCell ref="C59:D59"/>
    <mergeCell ref="C60:C65"/>
    <mergeCell ref="D60:E60"/>
    <mergeCell ref="C66:C72"/>
    <mergeCell ref="D66:E66"/>
    <mergeCell ref="A29:A50"/>
    <mergeCell ref="B29:B50"/>
    <mergeCell ref="C29:D30"/>
    <mergeCell ref="C31:D31"/>
    <mergeCell ref="C32:D33"/>
    <mergeCell ref="C34:D34"/>
    <mergeCell ref="C35:D36"/>
    <mergeCell ref="C37:D37"/>
    <mergeCell ref="C38:C43"/>
    <mergeCell ref="D38:E38"/>
    <mergeCell ref="C44:C50"/>
    <mergeCell ref="D44:E44"/>
    <mergeCell ref="BW5:BX5"/>
    <mergeCell ref="BY5:BZ5"/>
    <mergeCell ref="CA5:CB5"/>
    <mergeCell ref="CC5:CD5"/>
    <mergeCell ref="CE5:CF5"/>
    <mergeCell ref="B6:D6"/>
    <mergeCell ref="A7:A28"/>
    <mergeCell ref="B7:B28"/>
    <mergeCell ref="C7:D8"/>
    <mergeCell ref="C9:D9"/>
    <mergeCell ref="C10:D11"/>
    <mergeCell ref="C12:D12"/>
    <mergeCell ref="C13:D14"/>
    <mergeCell ref="C15:D15"/>
    <mergeCell ref="C16:C21"/>
    <mergeCell ref="D16:E16"/>
    <mergeCell ref="C22:C28"/>
    <mergeCell ref="D22:E22"/>
    <mergeCell ref="BE5:BF5"/>
    <mergeCell ref="BG5:BH5"/>
    <mergeCell ref="BI5:BJ5"/>
    <mergeCell ref="BK5:BL5"/>
    <mergeCell ref="BM5:BN5"/>
    <mergeCell ref="BO5:BP5"/>
    <mergeCell ref="BU5:BV5"/>
    <mergeCell ref="AM5:AN5"/>
    <mergeCell ref="AO5:AP5"/>
    <mergeCell ref="AQ5:AR5"/>
    <mergeCell ref="AS5:AT5"/>
    <mergeCell ref="AU5:AV5"/>
    <mergeCell ref="AW5:AX5"/>
    <mergeCell ref="AY5:AZ5"/>
    <mergeCell ref="BA5:BB5"/>
    <mergeCell ref="BC5:BD5"/>
    <mergeCell ref="A2:M2"/>
    <mergeCell ref="A3:E5"/>
    <mergeCell ref="F3:H4"/>
    <mergeCell ref="I3:CF3"/>
    <mergeCell ref="I4:V4"/>
    <mergeCell ref="W4:AV4"/>
    <mergeCell ref="AW4:CF4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  <mergeCell ref="AC5:AD5"/>
    <mergeCell ref="AE5:AF5"/>
    <mergeCell ref="AG5:AH5"/>
    <mergeCell ref="AI5:AJ5"/>
    <mergeCell ref="AK5:AL5"/>
    <mergeCell ref="BQ5:BR5"/>
    <mergeCell ref="BS5:BT5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  <rowBreaks count="2" manualBreakCount="2">
    <brk id="123" max="16383" man="1"/>
    <brk id="2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Sheet0</vt:lpstr>
      <vt:lpstr>расчет</vt:lpstr>
      <vt:lpstr>__bookmark_12</vt:lpstr>
      <vt:lpstr>__bookmark_14</vt:lpstr>
      <vt:lpstr>__bookmark_15</vt:lpstr>
      <vt:lpstr>__bookmark_18</vt:lpstr>
      <vt:lpstr>__bookmark_19</vt:lpstr>
      <vt:lpstr>__bookmark_22</vt:lpstr>
      <vt:lpstr>__bookmark_23</vt:lpstr>
      <vt:lpstr>__bookmark_25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Харламова Светлана Олеговна</dc:creator>
  <cp:lastModifiedBy>Леонова Анна Владимировна</cp:lastModifiedBy>
  <cp:lastPrinted>2019-10-25T14:52:45Z</cp:lastPrinted>
  <dcterms:created xsi:type="dcterms:W3CDTF">2019-10-25T14:19:57Z</dcterms:created>
  <dcterms:modified xsi:type="dcterms:W3CDTF">2019-10-25T15:33:44Z</dcterms:modified>
</cp:coreProperties>
</file>