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80" windowWidth="14430" windowHeight="125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Лист2!$A$1:$L$40</definedName>
  </definedNames>
  <calcPr calcId="145621"/>
</workbook>
</file>

<file path=xl/calcChain.xml><?xml version="1.0" encoding="utf-8"?>
<calcChain xmlns="http://schemas.openxmlformats.org/spreadsheetml/2006/main">
  <c r="K12" i="2" l="1"/>
  <c r="K11" i="2" s="1"/>
  <c r="K14" i="2"/>
  <c r="K17" i="2"/>
  <c r="K19" i="2"/>
  <c r="K16" i="2" s="1"/>
  <c r="K24" i="2"/>
  <c r="K21" i="2" s="1"/>
  <c r="K39" i="2"/>
  <c r="K37" i="2" s="1"/>
  <c r="K38" i="2"/>
  <c r="K32" i="2"/>
  <c r="K28" i="2" s="1"/>
  <c r="H12" i="2"/>
  <c r="H11" i="2" s="1"/>
  <c r="H14" i="2"/>
  <c r="H17" i="2"/>
  <c r="H16" i="2" s="1"/>
  <c r="H19" i="2"/>
  <c r="H24" i="2"/>
  <c r="H21" i="2" s="1"/>
  <c r="H32" i="2"/>
  <c r="H28" i="2" s="1"/>
  <c r="H39" i="2"/>
  <c r="H37" i="2" s="1"/>
  <c r="H38" i="2"/>
  <c r="L29" i="2"/>
  <c r="L26" i="2"/>
  <c r="L22" i="2"/>
  <c r="I29" i="2"/>
  <c r="I26" i="2"/>
  <c r="I22" i="2"/>
  <c r="G12" i="2"/>
  <c r="G11" i="2" s="1"/>
  <c r="J13" i="2"/>
  <c r="G14" i="2"/>
  <c r="J15" i="2"/>
  <c r="G17" i="2"/>
  <c r="G16" i="2" s="1"/>
  <c r="J18" i="2"/>
  <c r="G19" i="2"/>
  <c r="J20" i="2"/>
  <c r="G24" i="2"/>
  <c r="G21" i="2" s="1"/>
  <c r="J25" i="2"/>
  <c r="G32" i="2"/>
  <c r="G28" i="2" s="1"/>
  <c r="J36" i="2"/>
  <c r="L36" i="2" s="1"/>
  <c r="G37" i="2"/>
  <c r="D37" i="2"/>
  <c r="E36" i="2"/>
  <c r="I36" i="2" s="1"/>
  <c r="I32" i="2" s="1"/>
  <c r="I28" i="2" s="1"/>
  <c r="D32" i="2"/>
  <c r="D28" i="2"/>
  <c r="E25" i="2"/>
  <c r="I25" i="2" s="1"/>
  <c r="I24" i="2" s="1"/>
  <c r="I21" i="2" s="1"/>
  <c r="D24" i="2"/>
  <c r="D21" i="2" s="1"/>
  <c r="E20" i="2"/>
  <c r="E39" i="2" s="1"/>
  <c r="E37" i="2" s="1"/>
  <c r="D19" i="2"/>
  <c r="E18" i="2"/>
  <c r="I18" i="2" s="1"/>
  <c r="I17" i="2" s="1"/>
  <c r="D17" i="2"/>
  <c r="D16" i="2" s="1"/>
  <c r="E15" i="2"/>
  <c r="D14" i="2"/>
  <c r="E13" i="2"/>
  <c r="I13" i="2" s="1"/>
  <c r="D12" i="2"/>
  <c r="D11" i="2" s="1"/>
  <c r="D40" i="2" s="1"/>
  <c r="J32" i="2"/>
  <c r="J29" i="2"/>
  <c r="J26" i="2"/>
  <c r="J22" i="2"/>
  <c r="J21" i="2" s="1"/>
  <c r="J14" i="2"/>
  <c r="E29" i="2"/>
  <c r="E26" i="2"/>
  <c r="E22" i="2"/>
  <c r="E19" i="2"/>
  <c r="I20" i="2"/>
  <c r="I19" i="2" s="1"/>
  <c r="J19" i="2"/>
  <c r="L20" i="2"/>
  <c r="L19" i="2" s="1"/>
  <c r="E38" i="2"/>
  <c r="J24" i="2"/>
  <c r="L25" i="2"/>
  <c r="L24" i="2"/>
  <c r="L21" i="2" s="1"/>
  <c r="L15" i="2"/>
  <c r="J39" i="2"/>
  <c r="J17" i="2"/>
  <c r="J16" i="2" s="1"/>
  <c r="L18" i="2"/>
  <c r="L17" i="2" s="1"/>
  <c r="L16" i="2" s="1"/>
  <c r="J28" i="2"/>
  <c r="E14" i="2"/>
  <c r="I15" i="2"/>
  <c r="I39" i="2" s="1"/>
  <c r="E24" i="2"/>
  <c r="E21" i="2" s="1"/>
  <c r="J12" i="2"/>
  <c r="J11" i="2" s="1"/>
  <c r="L13" i="2"/>
  <c r="L12" i="2" s="1"/>
  <c r="L11" i="2" s="1"/>
  <c r="J38" i="2"/>
  <c r="J37" i="2" s="1"/>
  <c r="E12" i="2"/>
  <c r="E11" i="2"/>
  <c r="F38" i="2"/>
  <c r="F39" i="2"/>
  <c r="C39" i="2"/>
  <c r="C37" i="2" s="1"/>
  <c r="C38" i="2"/>
  <c r="I14" i="2"/>
  <c r="L39" i="2"/>
  <c r="L14" i="2"/>
  <c r="C17" i="2"/>
  <c r="C12" i="2"/>
  <c r="C29" i="2"/>
  <c r="C28" i="2" s="1"/>
  <c r="F32" i="2"/>
  <c r="F28" i="2" s="1"/>
  <c r="C32" i="2"/>
  <c r="F29" i="2"/>
  <c r="F26" i="2"/>
  <c r="C26" i="2"/>
  <c r="F24" i="2"/>
  <c r="C24" i="2"/>
  <c r="F22" i="2"/>
  <c r="C22" i="2"/>
  <c r="C21" i="2" s="1"/>
  <c r="F19" i="2"/>
  <c r="C19" i="2"/>
  <c r="F17" i="2"/>
  <c r="F14" i="2"/>
  <c r="F11" i="2" s="1"/>
  <c r="F40" i="2" s="1"/>
  <c r="C14" i="2"/>
  <c r="F12" i="2"/>
  <c r="C34" i="1"/>
  <c r="C32" i="1"/>
  <c r="C29" i="1" s="1"/>
  <c r="C38" i="1"/>
  <c r="C40" i="1"/>
  <c r="C30" i="1"/>
  <c r="C13" i="1"/>
  <c r="C15" i="1"/>
  <c r="C12" i="1"/>
  <c r="C18" i="1"/>
  <c r="C17" i="1" s="1"/>
  <c r="C21" i="1"/>
  <c r="C49" i="1"/>
  <c r="C42" i="1"/>
  <c r="C36" i="1"/>
  <c r="C45" i="1"/>
  <c r="C44" i="1" s="1"/>
  <c r="C47" i="1"/>
  <c r="C16" i="2"/>
  <c r="C11" i="2"/>
  <c r="F16" i="2"/>
  <c r="F21" i="2"/>
  <c r="F37" i="2"/>
  <c r="C40" i="2" l="1"/>
  <c r="L37" i="2"/>
  <c r="L40" i="2" s="1"/>
  <c r="I37" i="2"/>
  <c r="I38" i="2"/>
  <c r="I12" i="2"/>
  <c r="I11" i="2" s="1"/>
  <c r="I16" i="2"/>
  <c r="G40" i="2"/>
  <c r="C53" i="1"/>
  <c r="J40" i="2"/>
  <c r="L38" i="2"/>
  <c r="L32" i="2"/>
  <c r="L28" i="2" s="1"/>
  <c r="H40" i="2"/>
  <c r="K40" i="2"/>
  <c r="E17" i="2"/>
  <c r="E16" i="2" s="1"/>
  <c r="E40" i="2" s="1"/>
  <c r="E32" i="2"/>
  <c r="E28" i="2" s="1"/>
  <c r="I40" i="2" l="1"/>
</calcChain>
</file>

<file path=xl/sharedStrings.xml><?xml version="1.0" encoding="utf-8"?>
<sst xmlns="http://schemas.openxmlformats.org/spreadsheetml/2006/main" count="170" uniqueCount="139">
  <si>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</si>
  <si>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</si>
  <si>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</si>
  <si>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</si>
  <si>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</si>
  <si>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</si>
  <si>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</si>
  <si>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</si>
  <si>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</si>
  <si>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</si>
  <si>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</si>
  <si>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</si>
  <si>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</si>
  <si>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</si>
  <si>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</si>
  <si>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</si>
  <si>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</si>
  <si>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</si>
  <si>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</si>
  <si>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</si>
  <si>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</si>
  <si>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</si>
  <si>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</si>
  <si>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</si>
  <si>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</si>
  <si>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</si>
  <si>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</si>
  <si>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</si>
  <si>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</si>
  <si>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</si>
  <si>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</si>
  <si>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</si>
  <si>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</si>
  <si>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</si>
  <si>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</si>
  <si>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</si>
  <si>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</si>
  <si>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</si>
  <si>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</si>
  <si>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</si>
  <si>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</si>
  <si>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</si>
  <si>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</si>
  <si>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</si>
  <si>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</si>
  <si>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</si>
  <si>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</si>
  <si>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</si>
  <si>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</si>
  <si>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</si>
  <si>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</si>
  <si>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</si>
  <si>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</si>
  <si>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</si>
  <si>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</si>
  <si>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</si>
  <si>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</si>
  <si>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</si>
  <si>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</si>
  <si>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</si>
  <si>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</si>
  <si>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</si>
  <si>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</si>
  <si>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</si>
  <si>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</si>
  <si>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</si>
  <si>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</si>
  <si>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</si>
  <si>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</si>
  <si>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</si>
  <si>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</si>
  <si>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</si>
  <si>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</si>
  <si>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</si>
  <si>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</si>
  <si>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</si>
  <si>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</si>
  <si>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</si>
  <si>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</si>
  <si>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</si>
  <si>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</si>
  <si>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</si>
  <si>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</si>
  <si>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</si>
  <si>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</si>
  <si>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</si>
  <si>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</si>
  <si>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</si>
  <si>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</si>
  <si>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</si>
  <si>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</si>
  <si>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</si>
  <si>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</si>
  <si>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</si>
  <si>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</si>
  <si>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</si>
  <si>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</si>
  <si>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</si>
  <si>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</si>
  <si>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</si>
  <si>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</si>
  <si>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</si>
  <si>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</si>
  <si>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</si>
  <si>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</si>
  <si>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</si>
  <si>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</si>
  <si>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</si>
  <si>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</si>
  <si>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</si>
  <si>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</si>
  <si>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</si>
  <si>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</si>
  <si>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</si>
  <si>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</si>
  <si>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</si>
  <si>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</si>
  <si>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</si>
  <si>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</si>
  <si>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</si>
  <si>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</si>
  <si>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</si>
  <si>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</si>
  <si>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</si>
  <si>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</si>
  <si>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</si>
  <si>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</si>
  <si>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</si>
  <si>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</si>
  <si>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</si>
  <si>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</si>
  <si>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</si>
  <si>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</si>
  <si>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</si>
  <si>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</si>
  <si>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</si>
  <si>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</si>
  <si>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Приложение 12</t>
  </si>
  <si>
    <t>от 29.04.2016 № 18-з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</si>
</sst>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9" style="2" bestFit="1" customWidth="1"/>
    <col min="2" max="2" width="53.140625" style="2" customWidth="1"/>
    <col min="3" max="5" width="15.140625" style="25" hidden="1" customWidth="1"/>
    <col min="6" max="8" width="15.42578125" style="25" hidden="1" customWidth="1"/>
    <col min="9" max="9" width="15.42578125" style="25" customWidth="1"/>
    <col min="10" max="11" width="15.42578125" style="25" hidden="1" customWidth="1"/>
    <col min="12" max="12" width="15.42578125" style="25" customWidth="1"/>
    <col min="13" max="16384" width="9.140625" style="2"/>
  </cols>
  <sheetData>
    <row r="1" spans="1:12" ht="15.75" x14ac:dyDescent="0.25">
      <c r="A1" s="51" t="s">
        <v>137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5.75" x14ac:dyDescent="0.25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15.75" x14ac:dyDescent="0.25">
      <c r="A3" s="51" t="s">
        <v>138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2" ht="18.75" x14ac:dyDescent="0.3">
      <c r="A6" s="50" t="s">
        <v>21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8" customHeight="1" x14ac:dyDescent="0.3">
      <c r="A7" s="50" t="s">
        <v>114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18.75" x14ac:dyDescent="0.3">
      <c r="A8" s="50" t="s">
        <v>132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2" ht="18.75" x14ac:dyDescent="0.3">
      <c r="A9" s="52"/>
      <c r="B9" s="52"/>
    </row>
    <row r="10" spans="1:12" ht="39" customHeight="1" x14ac:dyDescent="0.2">
      <c r="A10" s="32" t="s">
        <v>5</v>
      </c>
      <c r="B10" s="32" t="s">
        <v>20</v>
      </c>
      <c r="C10" s="22" t="s">
        <v>130</v>
      </c>
      <c r="D10" s="22" t="s">
        <v>134</v>
      </c>
      <c r="E10" s="22" t="s">
        <v>130</v>
      </c>
      <c r="F10" s="22" t="s">
        <v>133</v>
      </c>
      <c r="G10" s="22" t="s">
        <v>135</v>
      </c>
      <c r="H10" s="22" t="s">
        <v>136</v>
      </c>
      <c r="I10" s="22" t="s">
        <v>130</v>
      </c>
      <c r="J10" s="22" t="s">
        <v>133</v>
      </c>
      <c r="K10" s="22" t="s">
        <v>136</v>
      </c>
      <c r="L10" s="22" t="s">
        <v>133</v>
      </c>
    </row>
    <row r="11" spans="1:12" ht="48" customHeight="1" x14ac:dyDescent="0.25">
      <c r="A11" s="26" t="s">
        <v>22</v>
      </c>
      <c r="B11" s="37" t="s">
        <v>71</v>
      </c>
      <c r="C11" s="27">
        <f t="shared" ref="C11:L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-250000000</v>
      </c>
      <c r="K11" s="27">
        <f t="shared" si="0"/>
        <v>0</v>
      </c>
      <c r="L11" s="27">
        <f t="shared" si="0"/>
        <v>-250000000</v>
      </c>
    </row>
    <row r="12" spans="1:12" ht="47.25" x14ac:dyDescent="0.25">
      <c r="A12" s="26" t="s">
        <v>23</v>
      </c>
      <c r="B12" s="29" t="s">
        <v>72</v>
      </c>
      <c r="C12" s="27">
        <f t="shared" ref="C12:L12" si="1">C13</f>
        <v>5000000000</v>
      </c>
      <c r="D12" s="27">
        <f t="shared" si="1"/>
        <v>0</v>
      </c>
      <c r="E12" s="27">
        <f t="shared" si="1"/>
        <v>5000000000</v>
      </c>
      <c r="F12" s="27">
        <f t="shared" si="1"/>
        <v>3000000000</v>
      </c>
      <c r="G12" s="27">
        <f t="shared" si="1"/>
        <v>0</v>
      </c>
      <c r="H12" s="27">
        <f>H13</f>
        <v>0</v>
      </c>
      <c r="I12" s="27">
        <f>I13</f>
        <v>5000000000</v>
      </c>
      <c r="J12" s="27">
        <f t="shared" si="1"/>
        <v>3000000000</v>
      </c>
      <c r="K12" s="27">
        <f t="shared" si="1"/>
        <v>0</v>
      </c>
      <c r="L12" s="27">
        <f t="shared" si="1"/>
        <v>3000000000</v>
      </c>
    </row>
    <row r="13" spans="1:12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>
        <f>F13+G13</f>
        <v>3000000000</v>
      </c>
      <c r="K13" s="23"/>
      <c r="L13" s="23">
        <f>J13+K13</f>
        <v>3000000000</v>
      </c>
    </row>
    <row r="14" spans="1:12" ht="47.25" x14ac:dyDescent="0.25">
      <c r="A14" s="26" t="s">
        <v>24</v>
      </c>
      <c r="B14" s="29" t="s">
        <v>96</v>
      </c>
      <c r="C14" s="27">
        <f t="shared" ref="C14:L14" si="2">C15</f>
        <v>3250000000</v>
      </c>
      <c r="D14" s="27">
        <f t="shared" si="2"/>
        <v>0</v>
      </c>
      <c r="E14" s="27">
        <f t="shared" si="2"/>
        <v>3250000000</v>
      </c>
      <c r="F14" s="27">
        <f t="shared" si="2"/>
        <v>3250000000</v>
      </c>
      <c r="G14" s="27">
        <f t="shared" si="2"/>
        <v>0</v>
      </c>
      <c r="H14" s="27">
        <f>H15</f>
        <v>0</v>
      </c>
      <c r="I14" s="27">
        <f>I15</f>
        <v>3250000000</v>
      </c>
      <c r="J14" s="27">
        <f t="shared" si="2"/>
        <v>3250000000</v>
      </c>
      <c r="K14" s="27">
        <f t="shared" si="2"/>
        <v>0</v>
      </c>
      <c r="L14" s="27">
        <f t="shared" si="2"/>
        <v>3250000000</v>
      </c>
    </row>
    <row r="15" spans="1:12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>
        <f>F15+G15</f>
        <v>3250000000</v>
      </c>
      <c r="K15" s="23"/>
      <c r="L15" s="23">
        <f>J15+K15</f>
        <v>3250000000</v>
      </c>
    </row>
    <row r="16" spans="1:12" ht="31.5" x14ac:dyDescent="0.25">
      <c r="A16" s="26" t="s">
        <v>73</v>
      </c>
      <c r="B16" s="29" t="s">
        <v>74</v>
      </c>
      <c r="C16" s="27">
        <f t="shared" ref="C16:L16" si="3">C17-C19</f>
        <v>3396777376</v>
      </c>
      <c r="D16" s="27">
        <f t="shared" si="3"/>
        <v>0</v>
      </c>
      <c r="E16" s="27">
        <f t="shared" si="3"/>
        <v>3396777376</v>
      </c>
      <c r="F16" s="27">
        <f t="shared" si="3"/>
        <v>-1019988389</v>
      </c>
      <c r="G16" s="27">
        <f t="shared" si="3"/>
        <v>0</v>
      </c>
      <c r="H16" s="27">
        <f t="shared" si="3"/>
        <v>-2718431000</v>
      </c>
      <c r="I16" s="27">
        <f t="shared" si="3"/>
        <v>678346376</v>
      </c>
      <c r="J16" s="27">
        <f t="shared" si="3"/>
        <v>-1019988389</v>
      </c>
      <c r="K16" s="27">
        <f t="shared" si="3"/>
        <v>-2993023400</v>
      </c>
      <c r="L16" s="27">
        <f t="shared" si="3"/>
        <v>-4013011789</v>
      </c>
    </row>
    <row r="17" spans="1:12" ht="31.5" x14ac:dyDescent="0.25">
      <c r="A17" s="26" t="s">
        <v>75</v>
      </c>
      <c r="B17" s="29" t="s">
        <v>76</v>
      </c>
      <c r="C17" s="27">
        <f t="shared" ref="C17:J17" si="4">C18</f>
        <v>6276777376</v>
      </c>
      <c r="D17" s="27">
        <f t="shared" si="4"/>
        <v>0</v>
      </c>
      <c r="E17" s="27">
        <f t="shared" si="4"/>
        <v>6276777376</v>
      </c>
      <c r="F17" s="27">
        <f t="shared" si="4"/>
        <v>1980011611</v>
      </c>
      <c r="G17" s="27">
        <f t="shared" si="4"/>
        <v>0</v>
      </c>
      <c r="H17" s="27">
        <f>H18</f>
        <v>-1218431000</v>
      </c>
      <c r="I17" s="27">
        <f>I18</f>
        <v>5058346376</v>
      </c>
      <c r="J17" s="27">
        <f t="shared" si="4"/>
        <v>1980011611</v>
      </c>
      <c r="K17" s="27">
        <f>K18</f>
        <v>484901600</v>
      </c>
      <c r="L17" s="27">
        <f>L18</f>
        <v>2464913211</v>
      </c>
    </row>
    <row r="18" spans="1:12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>
        <f>F18+G18</f>
        <v>1980011611</v>
      </c>
      <c r="K18" s="23">
        <v>484901600</v>
      </c>
      <c r="L18" s="23">
        <f>J18+K18</f>
        <v>2464913211</v>
      </c>
    </row>
    <row r="19" spans="1:12" ht="48.75" customHeight="1" x14ac:dyDescent="0.25">
      <c r="A19" s="26" t="s">
        <v>78</v>
      </c>
      <c r="B19" s="37" t="s">
        <v>79</v>
      </c>
      <c r="C19" s="27">
        <f t="shared" ref="C19:L19" si="5">C20</f>
        <v>2880000000</v>
      </c>
      <c r="D19" s="27">
        <f t="shared" si="5"/>
        <v>0</v>
      </c>
      <c r="E19" s="27">
        <f t="shared" si="5"/>
        <v>2880000000</v>
      </c>
      <c r="F19" s="27">
        <f t="shared" si="5"/>
        <v>3000000000</v>
      </c>
      <c r="G19" s="27">
        <f t="shared" si="5"/>
        <v>0</v>
      </c>
      <c r="H19" s="27">
        <f>H20</f>
        <v>1500000000</v>
      </c>
      <c r="I19" s="27">
        <f>I20</f>
        <v>4380000000</v>
      </c>
      <c r="J19" s="27">
        <f t="shared" si="5"/>
        <v>3000000000</v>
      </c>
      <c r="K19" s="27">
        <f t="shared" si="5"/>
        <v>3477925000</v>
      </c>
      <c r="L19" s="27">
        <f t="shared" si="5"/>
        <v>6477925000</v>
      </c>
    </row>
    <row r="20" spans="1:12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>
        <f>F20+G20</f>
        <v>3000000000</v>
      </c>
      <c r="K20" s="23">
        <v>3477925000</v>
      </c>
      <c r="L20" s="23">
        <f>J20+K20</f>
        <v>6477925000</v>
      </c>
    </row>
    <row r="21" spans="1:12" ht="31.5" x14ac:dyDescent="0.25">
      <c r="A21" s="26" t="s">
        <v>81</v>
      </c>
      <c r="B21" s="29" t="s">
        <v>99</v>
      </c>
      <c r="C21" s="27">
        <f t="shared" ref="C21:J21" si="6">C22-C24</f>
        <v>-5147499000</v>
      </c>
      <c r="D21" s="27">
        <f t="shared" si="6"/>
        <v>0</v>
      </c>
      <c r="E21" s="27">
        <f t="shared" si="6"/>
        <v>-5147499000</v>
      </c>
      <c r="F21" s="27">
        <f t="shared" si="6"/>
        <v>-4077645000</v>
      </c>
      <c r="G21" s="27">
        <f t="shared" si="6"/>
        <v>0</v>
      </c>
      <c r="H21" s="27">
        <f>H22-H24</f>
        <v>2718431000</v>
      </c>
      <c r="I21" s="27">
        <f>I22-I24</f>
        <v>-2429068000</v>
      </c>
      <c r="J21" s="27">
        <f t="shared" si="6"/>
        <v>-4077645000</v>
      </c>
      <c r="K21" s="27">
        <f>K22-K24</f>
        <v>2993023400</v>
      </c>
      <c r="L21" s="27">
        <f>L22-L24</f>
        <v>-1084621600</v>
      </c>
    </row>
    <row r="22" spans="1:12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>
        <f>J23</f>
        <v>0</v>
      </c>
      <c r="K22" s="27"/>
      <c r="L22" s="27">
        <f>L23</f>
        <v>0</v>
      </c>
    </row>
    <row r="23" spans="1:12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1:12" ht="50.25" customHeight="1" x14ac:dyDescent="0.25">
      <c r="A24" s="26" t="s">
        <v>122</v>
      </c>
      <c r="B24" s="37" t="s">
        <v>82</v>
      </c>
      <c r="C24" s="27">
        <f t="shared" ref="C24:L24" si="7">C25</f>
        <v>5147499000</v>
      </c>
      <c r="D24" s="27">
        <f t="shared" si="7"/>
        <v>0</v>
      </c>
      <c r="E24" s="27">
        <f t="shared" si="7"/>
        <v>5147499000</v>
      </c>
      <c r="F24" s="27">
        <f t="shared" si="7"/>
        <v>4077645000</v>
      </c>
      <c r="G24" s="27">
        <f t="shared" si="7"/>
        <v>0</v>
      </c>
      <c r="H24" s="27">
        <f t="shared" si="7"/>
        <v>-2718431000</v>
      </c>
      <c r="I24" s="27">
        <f t="shared" si="7"/>
        <v>2429068000</v>
      </c>
      <c r="J24" s="27">
        <f t="shared" si="7"/>
        <v>4077645000</v>
      </c>
      <c r="K24" s="27">
        <f t="shared" si="7"/>
        <v>-2993023400</v>
      </c>
      <c r="L24" s="27">
        <f t="shared" si="7"/>
        <v>1084621600</v>
      </c>
    </row>
    <row r="25" spans="1:12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>
        <f>F25+G25</f>
        <v>4077645000</v>
      </c>
      <c r="K25" s="23">
        <v>-2993023400</v>
      </c>
      <c r="L25" s="23">
        <f>J25+K25</f>
        <v>1084621600</v>
      </c>
    </row>
    <row r="26" spans="1:12" ht="47.25" hidden="1" x14ac:dyDescent="0.25">
      <c r="A26" s="26" t="s">
        <v>83</v>
      </c>
      <c r="B26" s="29" t="s">
        <v>29</v>
      </c>
      <c r="C26" s="27">
        <f t="shared" ref="C26:L26" si="8">C27</f>
        <v>0</v>
      </c>
      <c r="D26" s="27"/>
      <c r="E26" s="27">
        <f t="shared" si="8"/>
        <v>0</v>
      </c>
      <c r="F26" s="27">
        <f t="shared" si="8"/>
        <v>0</v>
      </c>
      <c r="G26" s="27"/>
      <c r="H26" s="27"/>
      <c r="I26" s="27">
        <f t="shared" si="8"/>
        <v>0</v>
      </c>
      <c r="J26" s="27">
        <f t="shared" si="8"/>
        <v>0</v>
      </c>
      <c r="K26" s="27"/>
      <c r="L26" s="27">
        <f t="shared" si="8"/>
        <v>0</v>
      </c>
    </row>
    <row r="27" spans="1:12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2" ht="31.5" x14ac:dyDescent="0.25">
      <c r="A28" s="26" t="s">
        <v>84</v>
      </c>
      <c r="B28" s="29" t="s">
        <v>97</v>
      </c>
      <c r="C28" s="36">
        <f t="shared" ref="C28:L28" si="9">C32-C29</f>
        <v>721624</v>
      </c>
      <c r="D28" s="36">
        <f t="shared" si="9"/>
        <v>0</v>
      </c>
      <c r="E28" s="36">
        <f t="shared" si="9"/>
        <v>721624</v>
      </c>
      <c r="F28" s="36">
        <f t="shared" si="9"/>
        <v>560389</v>
      </c>
      <c r="G28" s="36">
        <f t="shared" si="9"/>
        <v>0</v>
      </c>
      <c r="H28" s="36">
        <f t="shared" si="9"/>
        <v>0</v>
      </c>
      <c r="I28" s="36">
        <f t="shared" si="9"/>
        <v>721624</v>
      </c>
      <c r="J28" s="36">
        <f t="shared" si="9"/>
        <v>560389</v>
      </c>
      <c r="K28" s="36">
        <f t="shared" si="9"/>
        <v>0</v>
      </c>
      <c r="L28" s="36">
        <f t="shared" si="9"/>
        <v>560389</v>
      </c>
    </row>
    <row r="29" spans="1:12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>
        <f>J30+J31</f>
        <v>0</v>
      </c>
      <c r="K29" s="27"/>
      <c r="L29" s="27">
        <f>L30+L31</f>
        <v>0</v>
      </c>
    </row>
    <row r="30" spans="1:12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 ht="36" customHeight="1" x14ac:dyDescent="0.25">
      <c r="A32" s="26" t="s">
        <v>85</v>
      </c>
      <c r="B32" s="37" t="s">
        <v>98</v>
      </c>
      <c r="C32" s="27">
        <f t="shared" ref="C32:L32" si="10">SUM(C33:C36)</f>
        <v>721624</v>
      </c>
      <c r="D32" s="27">
        <f t="shared" si="10"/>
        <v>0</v>
      </c>
      <c r="E32" s="27">
        <f t="shared" si="10"/>
        <v>721624</v>
      </c>
      <c r="F32" s="27">
        <f t="shared" si="10"/>
        <v>560389</v>
      </c>
      <c r="G32" s="27">
        <f t="shared" si="10"/>
        <v>0</v>
      </c>
      <c r="H32" s="27">
        <f t="shared" si="10"/>
        <v>0</v>
      </c>
      <c r="I32" s="27">
        <f t="shared" si="10"/>
        <v>721624</v>
      </c>
      <c r="J32" s="27">
        <f t="shared" si="10"/>
        <v>560389</v>
      </c>
      <c r="K32" s="27">
        <f t="shared" si="10"/>
        <v>0</v>
      </c>
      <c r="L32" s="27">
        <f t="shared" si="10"/>
        <v>560389</v>
      </c>
    </row>
    <row r="33" spans="1:12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1:12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23">
        <f>F36+G36</f>
        <v>560389</v>
      </c>
      <c r="K36" s="23"/>
      <c r="L36" s="23">
        <f>J36+K36</f>
        <v>560389</v>
      </c>
    </row>
    <row r="37" spans="1:12" s="21" customFormat="1" ht="31.5" x14ac:dyDescent="0.25">
      <c r="A37" s="26" t="s">
        <v>87</v>
      </c>
      <c r="B37" s="31" t="s">
        <v>88</v>
      </c>
      <c r="C37" s="27">
        <f t="shared" ref="C37:L37" si="11">C39-C38</f>
        <v>0</v>
      </c>
      <c r="D37" s="27">
        <f t="shared" si="11"/>
        <v>0</v>
      </c>
      <c r="E37" s="27">
        <f t="shared" si="11"/>
        <v>0</v>
      </c>
      <c r="F37" s="27">
        <f t="shared" si="11"/>
        <v>0</v>
      </c>
      <c r="G37" s="27">
        <f t="shared" si="11"/>
        <v>0</v>
      </c>
      <c r="H37" s="27">
        <f t="shared" si="11"/>
        <v>0</v>
      </c>
      <c r="I37" s="27">
        <f t="shared" si="11"/>
        <v>0</v>
      </c>
      <c r="J37" s="27">
        <f t="shared" si="11"/>
        <v>0</v>
      </c>
      <c r="K37" s="27">
        <f t="shared" si="11"/>
        <v>0</v>
      </c>
      <c r="L37" s="27">
        <f t="shared" si="11"/>
        <v>0</v>
      </c>
    </row>
    <row r="38" spans="1:12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>
        <f>54871540820+J13+J18+J36</f>
        <v>59852112820</v>
      </c>
      <c r="K38" s="23">
        <f>K13+K18+K36</f>
        <v>484901600</v>
      </c>
      <c r="L38" s="23">
        <f>54871540820+L13+L18+L36</f>
        <v>60337014420</v>
      </c>
    </row>
    <row r="39" spans="1:12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>
        <f>49524467820+J15+J20+J25</f>
        <v>59852112820</v>
      </c>
      <c r="K39" s="23">
        <f>K15+K20+K25</f>
        <v>484901600</v>
      </c>
      <c r="L39" s="23">
        <f>49524467820+L15+L20+L25</f>
        <v>60337014420</v>
      </c>
    </row>
    <row r="40" spans="1:12" ht="23.25" customHeight="1" x14ac:dyDescent="0.25">
      <c r="A40" s="24"/>
      <c r="B40" s="42" t="s">
        <v>129</v>
      </c>
      <c r="C40" s="27">
        <f t="shared" ref="C40:J40" si="12">C11+C16+C21+C26+C28+C37</f>
        <v>0</v>
      </c>
      <c r="D40" s="27">
        <f t="shared" si="12"/>
        <v>0</v>
      </c>
      <c r="E40" s="27">
        <f t="shared" si="12"/>
        <v>0</v>
      </c>
      <c r="F40" s="27">
        <f t="shared" si="12"/>
        <v>-5347073000</v>
      </c>
      <c r="G40" s="27">
        <f t="shared" si="12"/>
        <v>0</v>
      </c>
      <c r="H40" s="27">
        <f>H11+H16+H21+H26+H28+H37</f>
        <v>0</v>
      </c>
      <c r="I40" s="27">
        <f>I11+I16+I21+I26+I28+I37</f>
        <v>0</v>
      </c>
      <c r="J40" s="27">
        <f t="shared" si="12"/>
        <v>-5347073000</v>
      </c>
      <c r="K40" s="27">
        <f>K11+K16+K21+K26+K28+K37</f>
        <v>0</v>
      </c>
      <c r="L40" s="27">
        <f>L11+L16+L21+L26+L28+L37</f>
        <v>-5347073000</v>
      </c>
    </row>
    <row r="41" spans="1:12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</row>
    <row r="42" spans="1:12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</row>
    <row r="43" spans="1:12" ht="12.75" hidden="1" customHeight="1" x14ac:dyDescent="0.2">
      <c r="B43" s="40" t="s">
        <v>102</v>
      </c>
    </row>
    <row r="44" spans="1:12" ht="12.75" hidden="1" customHeight="1" x14ac:dyDescent="0.2">
      <c r="B44" s="40" t="s">
        <v>103</v>
      </c>
    </row>
    <row r="45" spans="1:12" ht="12.75" hidden="1" customHeight="1" x14ac:dyDescent="0.2">
      <c r="B45" s="40" t="s">
        <v>104</v>
      </c>
    </row>
    <row r="46" spans="1:12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</row>
    <row r="47" spans="1:12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</row>
    <row r="48" spans="1:12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L1"/>
    <mergeCell ref="A2:L2"/>
    <mergeCell ref="A3:L3"/>
    <mergeCell ref="A6:L6"/>
    <mergeCell ref="A7:L7"/>
    <mergeCell ref="A8:L8"/>
  </mergeCells>
  <phoneticPr fontId="0" type="noConversion"/>
  <printOptions horizontalCentered="1"/>
  <pageMargins left="0.98425196850393704" right="0.43307086614173229" top="1.1811023622047245" bottom="0.47244094488188981" header="0.78740157480314965" footer="0.55118110236220474"/>
  <pageSetup paperSize="9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2016-03-31T12:26:26Z</cp:lastPrinted>
  <dcterms:created xsi:type="dcterms:W3CDTF">2002-10-06T09:19:10Z</dcterms:created>
  <dcterms:modified xsi:type="dcterms:W3CDTF">2016-05-06T07:27:40Z</dcterms:modified>
</cp:coreProperties>
</file>