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1700" windowHeight="6030"/>
  </bookViews>
  <sheets>
    <sheet name="прил.7" sheetId="1" r:id="rId1"/>
  </sheets>
  <definedNames>
    <definedName name="_xlnm.Print_Titles" localSheetId="0">прил.7!$10:$10</definedName>
    <definedName name="_xlnm.Print_Area" localSheetId="0">прил.7!$A$1:$J$388</definedName>
  </definedNames>
  <calcPr calcId="114210" fullCalcOnLoad="1"/>
</workbook>
</file>

<file path=xl/calcChain.xml><?xml version="1.0" encoding="utf-8"?>
<calcChain xmlns="http://schemas.openxmlformats.org/spreadsheetml/2006/main">
  <c r="J388" i="1"/>
  <c r="I386"/>
  <c r="J387"/>
  <c r="H386"/>
  <c r="E386"/>
  <c r="D386"/>
  <c r="C386"/>
  <c r="B386"/>
  <c r="I383"/>
  <c r="J383"/>
  <c r="J385"/>
  <c r="J384"/>
  <c r="J386"/>
  <c r="F386"/>
  <c r="I379"/>
  <c r="I376"/>
  <c r="I373"/>
  <c r="I353"/>
  <c r="I332"/>
  <c r="I329"/>
  <c r="I313"/>
  <c r="I303"/>
  <c r="I299"/>
  <c r="I278"/>
  <c r="I257"/>
  <c r="I236"/>
  <c r="I388"/>
  <c r="I214"/>
  <c r="I193"/>
  <c r="I175"/>
  <c r="I154"/>
  <c r="I141"/>
  <c r="I120"/>
  <c r="I99"/>
  <c r="I78"/>
  <c r="I57"/>
  <c r="I39"/>
  <c r="I21"/>
  <c r="I11"/>
  <c r="G213"/>
  <c r="H382"/>
  <c r="J382"/>
  <c r="H381"/>
  <c r="J381"/>
  <c r="G299"/>
  <c r="H301"/>
  <c r="J301"/>
  <c r="G379"/>
  <c r="G376"/>
  <c r="G373"/>
  <c r="G353"/>
  <c r="G332"/>
  <c r="G329"/>
  <c r="G313"/>
  <c r="G303"/>
  <c r="G278"/>
  <c r="G257"/>
  <c r="G236"/>
  <c r="G214"/>
  <c r="G193"/>
  <c r="G175"/>
  <c r="G154"/>
  <c r="G141"/>
  <c r="G120"/>
  <c r="G99"/>
  <c r="G78"/>
  <c r="G57"/>
  <c r="G39"/>
  <c r="G21"/>
  <c r="G11"/>
  <c r="E329"/>
  <c r="E120"/>
  <c r="F302"/>
  <c r="H302"/>
  <c r="J302"/>
  <c r="E373"/>
  <c r="F380"/>
  <c r="H380"/>
  <c r="J380"/>
  <c r="E379"/>
  <c r="F379"/>
  <c r="H379"/>
  <c r="J379"/>
  <c r="E376"/>
  <c r="F377"/>
  <c r="H377"/>
  <c r="J377"/>
  <c r="F374"/>
  <c r="H374"/>
  <c r="J374"/>
  <c r="F378"/>
  <c r="F376"/>
  <c r="H376"/>
  <c r="J376"/>
  <c r="D376"/>
  <c r="F375"/>
  <c r="H375"/>
  <c r="J375"/>
  <c r="D373"/>
  <c r="F372"/>
  <c r="H372"/>
  <c r="J372"/>
  <c r="F371"/>
  <c r="H371"/>
  <c r="J371"/>
  <c r="F370"/>
  <c r="H370"/>
  <c r="J370"/>
  <c r="F369"/>
  <c r="H369"/>
  <c r="J369"/>
  <c r="F368"/>
  <c r="H368"/>
  <c r="J368"/>
  <c r="F367"/>
  <c r="H367"/>
  <c r="J367"/>
  <c r="F366"/>
  <c r="H366"/>
  <c r="J366"/>
  <c r="F365"/>
  <c r="H365"/>
  <c r="J365"/>
  <c r="F364"/>
  <c r="H364"/>
  <c r="J364"/>
  <c r="F363"/>
  <c r="H363"/>
  <c r="J363"/>
  <c r="F362"/>
  <c r="H362"/>
  <c r="J362"/>
  <c r="F361"/>
  <c r="H361"/>
  <c r="J361"/>
  <c r="F360"/>
  <c r="H360"/>
  <c r="J360"/>
  <c r="F359"/>
  <c r="H359"/>
  <c r="J359"/>
  <c r="F358"/>
  <c r="H358"/>
  <c r="J358"/>
  <c r="F357"/>
  <c r="H357"/>
  <c r="J357"/>
  <c r="F356"/>
  <c r="H356"/>
  <c r="J356"/>
  <c r="F355"/>
  <c r="H355"/>
  <c r="J355"/>
  <c r="F354"/>
  <c r="H354"/>
  <c r="J354"/>
  <c r="E353"/>
  <c r="D353"/>
  <c r="C353"/>
  <c r="B353"/>
  <c r="F333"/>
  <c r="H333"/>
  <c r="J333"/>
  <c r="F334"/>
  <c r="H334"/>
  <c r="J334"/>
  <c r="F335"/>
  <c r="H335"/>
  <c r="J335"/>
  <c r="F336"/>
  <c r="H336"/>
  <c r="J336"/>
  <c r="F337"/>
  <c r="H337"/>
  <c r="J337"/>
  <c r="F338"/>
  <c r="H338"/>
  <c r="J338"/>
  <c r="F339"/>
  <c r="H339"/>
  <c r="J339"/>
  <c r="F340"/>
  <c r="H340"/>
  <c r="J340"/>
  <c r="F341"/>
  <c r="H341"/>
  <c r="J341"/>
  <c r="F342"/>
  <c r="H342"/>
  <c r="J342"/>
  <c r="F343"/>
  <c r="H343"/>
  <c r="J343"/>
  <c r="F344"/>
  <c r="H344"/>
  <c r="J344"/>
  <c r="F345"/>
  <c r="H345"/>
  <c r="J345"/>
  <c r="F346"/>
  <c r="H346"/>
  <c r="J346"/>
  <c r="F347"/>
  <c r="H347"/>
  <c r="J347"/>
  <c r="F348"/>
  <c r="H348"/>
  <c r="J348"/>
  <c r="F349"/>
  <c r="H349"/>
  <c r="J349"/>
  <c r="F350"/>
  <c r="H350"/>
  <c r="J350"/>
  <c r="F351"/>
  <c r="H351"/>
  <c r="J351"/>
  <c r="F352"/>
  <c r="H352"/>
  <c r="J352"/>
  <c r="E332"/>
  <c r="D332"/>
  <c r="F332"/>
  <c r="H332"/>
  <c r="J332"/>
  <c r="B11"/>
  <c r="C11"/>
  <c r="E11"/>
  <c r="D12"/>
  <c r="D13"/>
  <c r="F13"/>
  <c r="H13"/>
  <c r="J13"/>
  <c r="D14"/>
  <c r="F14"/>
  <c r="H14"/>
  <c r="J14"/>
  <c r="D15"/>
  <c r="F15"/>
  <c r="H15"/>
  <c r="J15"/>
  <c r="D16"/>
  <c r="F16"/>
  <c r="H16"/>
  <c r="J16"/>
  <c r="D17"/>
  <c r="F17"/>
  <c r="H17"/>
  <c r="J17"/>
  <c r="D18"/>
  <c r="F18"/>
  <c r="H18"/>
  <c r="J18"/>
  <c r="D19"/>
  <c r="F19"/>
  <c r="H19"/>
  <c r="J19"/>
  <c r="D20"/>
  <c r="F20"/>
  <c r="H20"/>
  <c r="J20"/>
  <c r="B21"/>
  <c r="C21"/>
  <c r="E21"/>
  <c r="D22"/>
  <c r="F22"/>
  <c r="H22"/>
  <c r="J22"/>
  <c r="D23"/>
  <c r="F23"/>
  <c r="H23"/>
  <c r="J23"/>
  <c r="D24"/>
  <c r="F24"/>
  <c r="H24"/>
  <c r="J24"/>
  <c r="D25"/>
  <c r="F25"/>
  <c r="H25"/>
  <c r="J25"/>
  <c r="D26"/>
  <c r="F26"/>
  <c r="H26"/>
  <c r="J26"/>
  <c r="D27"/>
  <c r="F27"/>
  <c r="H27"/>
  <c r="J27"/>
  <c r="D28"/>
  <c r="F28"/>
  <c r="H28"/>
  <c r="J28"/>
  <c r="D29"/>
  <c r="F29"/>
  <c r="H29"/>
  <c r="J29"/>
  <c r="D30"/>
  <c r="F30"/>
  <c r="H30"/>
  <c r="J30"/>
  <c r="D31"/>
  <c r="F31"/>
  <c r="H31"/>
  <c r="J31"/>
  <c r="D32"/>
  <c r="F32"/>
  <c r="H32"/>
  <c r="J32"/>
  <c r="D33"/>
  <c r="F33"/>
  <c r="H33"/>
  <c r="J33"/>
  <c r="D34"/>
  <c r="F34"/>
  <c r="H34"/>
  <c r="J34"/>
  <c r="D35"/>
  <c r="F35"/>
  <c r="H35"/>
  <c r="J35"/>
  <c r="D36"/>
  <c r="F36"/>
  <c r="H36"/>
  <c r="J36"/>
  <c r="D37"/>
  <c r="F37"/>
  <c r="H37"/>
  <c r="J37"/>
  <c r="D38"/>
  <c r="F38"/>
  <c r="H38"/>
  <c r="J38"/>
  <c r="B39"/>
  <c r="C39"/>
  <c r="E39"/>
  <c r="D40"/>
  <c r="F40"/>
  <c r="H40"/>
  <c r="J40"/>
  <c r="D41"/>
  <c r="F41"/>
  <c r="H41"/>
  <c r="J41"/>
  <c r="D42"/>
  <c r="F42"/>
  <c r="H42"/>
  <c r="J42"/>
  <c r="D43"/>
  <c r="F43"/>
  <c r="H43"/>
  <c r="J43"/>
  <c r="D44"/>
  <c r="F44"/>
  <c r="H44"/>
  <c r="J44"/>
  <c r="D45"/>
  <c r="F45"/>
  <c r="H45"/>
  <c r="J45"/>
  <c r="D46"/>
  <c r="F46"/>
  <c r="H46"/>
  <c r="J46"/>
  <c r="D47"/>
  <c r="D39"/>
  <c r="F39"/>
  <c r="F47"/>
  <c r="H47"/>
  <c r="J47"/>
  <c r="D48"/>
  <c r="F48"/>
  <c r="H48"/>
  <c r="J48"/>
  <c r="D49"/>
  <c r="F49"/>
  <c r="H49"/>
  <c r="J49"/>
  <c r="D50"/>
  <c r="F50"/>
  <c r="H50"/>
  <c r="J50"/>
  <c r="D51"/>
  <c r="F51"/>
  <c r="H51"/>
  <c r="J51"/>
  <c r="D52"/>
  <c r="F52"/>
  <c r="H52"/>
  <c r="J52"/>
  <c r="D53"/>
  <c r="F53"/>
  <c r="H53"/>
  <c r="J53"/>
  <c r="D54"/>
  <c r="F54"/>
  <c r="H54"/>
  <c r="J54"/>
  <c r="D55"/>
  <c r="F55"/>
  <c r="H55"/>
  <c r="J55"/>
  <c r="D56"/>
  <c r="F56"/>
  <c r="H56"/>
  <c r="J56"/>
  <c r="B57"/>
  <c r="C57"/>
  <c r="E57"/>
  <c r="D58"/>
  <c r="D59"/>
  <c r="F59"/>
  <c r="H59"/>
  <c r="J59"/>
  <c r="D60"/>
  <c r="F60"/>
  <c r="H60"/>
  <c r="J60"/>
  <c r="D61"/>
  <c r="F61"/>
  <c r="H61"/>
  <c r="J61"/>
  <c r="D62"/>
  <c r="F62"/>
  <c r="H62"/>
  <c r="J62"/>
  <c r="D63"/>
  <c r="F63"/>
  <c r="H63"/>
  <c r="J63"/>
  <c r="D64"/>
  <c r="F64"/>
  <c r="H64"/>
  <c r="J64"/>
  <c r="D65"/>
  <c r="F65"/>
  <c r="H65"/>
  <c r="J65"/>
  <c r="D66"/>
  <c r="F66"/>
  <c r="H66"/>
  <c r="J66"/>
  <c r="D67"/>
  <c r="F67"/>
  <c r="H67"/>
  <c r="J67"/>
  <c r="D68"/>
  <c r="F68"/>
  <c r="H68"/>
  <c r="J68"/>
  <c r="D69"/>
  <c r="F69"/>
  <c r="H69"/>
  <c r="J69"/>
  <c r="D70"/>
  <c r="F70"/>
  <c r="H70"/>
  <c r="J70"/>
  <c r="D71"/>
  <c r="F71"/>
  <c r="H71"/>
  <c r="J71"/>
  <c r="D72"/>
  <c r="F72"/>
  <c r="H72"/>
  <c r="J72"/>
  <c r="D73"/>
  <c r="F73"/>
  <c r="H73"/>
  <c r="J73"/>
  <c r="D74"/>
  <c r="F74"/>
  <c r="H74"/>
  <c r="J74"/>
  <c r="D75"/>
  <c r="F75"/>
  <c r="H75"/>
  <c r="J75"/>
  <c r="D76"/>
  <c r="F76"/>
  <c r="H76"/>
  <c r="J76"/>
  <c r="D77"/>
  <c r="F77"/>
  <c r="H77"/>
  <c r="J77"/>
  <c r="B78"/>
  <c r="C78"/>
  <c r="E78"/>
  <c r="D79"/>
  <c r="F79"/>
  <c r="H79"/>
  <c r="J79"/>
  <c r="D80"/>
  <c r="F80"/>
  <c r="H80"/>
  <c r="J80"/>
  <c r="D81"/>
  <c r="F81"/>
  <c r="H81"/>
  <c r="J81"/>
  <c r="D82"/>
  <c r="F82"/>
  <c r="H82"/>
  <c r="J82"/>
  <c r="D83"/>
  <c r="F83"/>
  <c r="H83"/>
  <c r="J83"/>
  <c r="D84"/>
  <c r="F84"/>
  <c r="H84"/>
  <c r="J84"/>
  <c r="D85"/>
  <c r="F85"/>
  <c r="H85"/>
  <c r="J85"/>
  <c r="D86"/>
  <c r="F86"/>
  <c r="H86"/>
  <c r="J86"/>
  <c r="D87"/>
  <c r="F87"/>
  <c r="H87"/>
  <c r="J87"/>
  <c r="D88"/>
  <c r="F88"/>
  <c r="H88"/>
  <c r="J88"/>
  <c r="D89"/>
  <c r="F89"/>
  <c r="H89"/>
  <c r="J89"/>
  <c r="D90"/>
  <c r="F90"/>
  <c r="H90"/>
  <c r="J90"/>
  <c r="D91"/>
  <c r="F91"/>
  <c r="H91"/>
  <c r="J91"/>
  <c r="D92"/>
  <c r="F92"/>
  <c r="H92"/>
  <c r="J92"/>
  <c r="D93"/>
  <c r="F93"/>
  <c r="H93"/>
  <c r="J93"/>
  <c r="D94"/>
  <c r="F94"/>
  <c r="H94"/>
  <c r="J94"/>
  <c r="D95"/>
  <c r="F95"/>
  <c r="H95"/>
  <c r="J95"/>
  <c r="D96"/>
  <c r="F96"/>
  <c r="H96"/>
  <c r="J96"/>
  <c r="D97"/>
  <c r="F97"/>
  <c r="H97"/>
  <c r="J97"/>
  <c r="D98"/>
  <c r="F98"/>
  <c r="H98"/>
  <c r="J98"/>
  <c r="B99"/>
  <c r="C99"/>
  <c r="E99"/>
  <c r="D100"/>
  <c r="D101"/>
  <c r="F101"/>
  <c r="H101"/>
  <c r="J101"/>
  <c r="D102"/>
  <c r="F102"/>
  <c r="H102"/>
  <c r="J102"/>
  <c r="D103"/>
  <c r="F103"/>
  <c r="H103"/>
  <c r="J103"/>
  <c r="D104"/>
  <c r="F104"/>
  <c r="H104"/>
  <c r="J104"/>
  <c r="D105"/>
  <c r="F105"/>
  <c r="H105"/>
  <c r="J105"/>
  <c r="D106"/>
  <c r="F106"/>
  <c r="H106"/>
  <c r="J106"/>
  <c r="D107"/>
  <c r="F107"/>
  <c r="H107"/>
  <c r="J107"/>
  <c r="D108"/>
  <c r="F108"/>
  <c r="H108"/>
  <c r="J108"/>
  <c r="D109"/>
  <c r="F109"/>
  <c r="H109"/>
  <c r="J109"/>
  <c r="D110"/>
  <c r="F110"/>
  <c r="H110"/>
  <c r="J110"/>
  <c r="D111"/>
  <c r="F111"/>
  <c r="H111"/>
  <c r="J111"/>
  <c r="D112"/>
  <c r="F112"/>
  <c r="H112"/>
  <c r="J112"/>
  <c r="D113"/>
  <c r="F113"/>
  <c r="H113"/>
  <c r="J113"/>
  <c r="D114"/>
  <c r="F114"/>
  <c r="H114"/>
  <c r="J114"/>
  <c r="D115"/>
  <c r="F115"/>
  <c r="H115"/>
  <c r="J115"/>
  <c r="D116"/>
  <c r="F116"/>
  <c r="H116"/>
  <c r="J116"/>
  <c r="D117"/>
  <c r="F117"/>
  <c r="H117"/>
  <c r="J117"/>
  <c r="D118"/>
  <c r="F118"/>
  <c r="H118"/>
  <c r="J118"/>
  <c r="D119"/>
  <c r="F119"/>
  <c r="H119"/>
  <c r="J119"/>
  <c r="B120"/>
  <c r="C120"/>
  <c r="D121"/>
  <c r="F121"/>
  <c r="H121"/>
  <c r="J121"/>
  <c r="D122"/>
  <c r="F122"/>
  <c r="H122"/>
  <c r="J122"/>
  <c r="D123"/>
  <c r="F123"/>
  <c r="H123"/>
  <c r="J123"/>
  <c r="D124"/>
  <c r="F124"/>
  <c r="H124"/>
  <c r="J124"/>
  <c r="D125"/>
  <c r="F125"/>
  <c r="H125"/>
  <c r="J125"/>
  <c r="D126"/>
  <c r="F126"/>
  <c r="H126"/>
  <c r="J126"/>
  <c r="D127"/>
  <c r="F127"/>
  <c r="H127"/>
  <c r="J127"/>
  <c r="D128"/>
  <c r="F128"/>
  <c r="H128"/>
  <c r="J128"/>
  <c r="D129"/>
  <c r="F129"/>
  <c r="H129"/>
  <c r="J129"/>
  <c r="D130"/>
  <c r="F130"/>
  <c r="H130"/>
  <c r="J130"/>
  <c r="D131"/>
  <c r="F131"/>
  <c r="H131"/>
  <c r="J131"/>
  <c r="D132"/>
  <c r="F132"/>
  <c r="H132"/>
  <c r="J132"/>
  <c r="D133"/>
  <c r="F133"/>
  <c r="H133"/>
  <c r="J133"/>
  <c r="D134"/>
  <c r="F134"/>
  <c r="H134"/>
  <c r="J134"/>
  <c r="D135"/>
  <c r="F135"/>
  <c r="H135"/>
  <c r="J135"/>
  <c r="D136"/>
  <c r="F136"/>
  <c r="H136"/>
  <c r="J136"/>
  <c r="D137"/>
  <c r="F137"/>
  <c r="H137"/>
  <c r="J137"/>
  <c r="D138"/>
  <c r="F138"/>
  <c r="H138"/>
  <c r="J138"/>
  <c r="D139"/>
  <c r="F139"/>
  <c r="H139"/>
  <c r="J139"/>
  <c r="D140"/>
  <c r="F140"/>
  <c r="H140"/>
  <c r="J140"/>
  <c r="B141"/>
  <c r="C141"/>
  <c r="E141"/>
  <c r="D142"/>
  <c r="F142"/>
  <c r="H142"/>
  <c r="J142"/>
  <c r="D143"/>
  <c r="F143"/>
  <c r="H143"/>
  <c r="J143"/>
  <c r="D144"/>
  <c r="F144"/>
  <c r="H144"/>
  <c r="J144"/>
  <c r="D145"/>
  <c r="F145"/>
  <c r="H145"/>
  <c r="J145"/>
  <c r="D146"/>
  <c r="F146"/>
  <c r="H146"/>
  <c r="J146"/>
  <c r="D147"/>
  <c r="D148"/>
  <c r="F148"/>
  <c r="H148"/>
  <c r="J148"/>
  <c r="D149"/>
  <c r="F149"/>
  <c r="H149"/>
  <c r="J149"/>
  <c r="D150"/>
  <c r="F150"/>
  <c r="H150"/>
  <c r="J150"/>
  <c r="D151"/>
  <c r="F151"/>
  <c r="H151"/>
  <c r="J151"/>
  <c r="D152"/>
  <c r="F152"/>
  <c r="H152"/>
  <c r="J152"/>
  <c r="D153"/>
  <c r="F153"/>
  <c r="H153"/>
  <c r="J153"/>
  <c r="B154"/>
  <c r="C154"/>
  <c r="E154"/>
  <c r="D155"/>
  <c r="D156"/>
  <c r="F156"/>
  <c r="H156"/>
  <c r="J156"/>
  <c r="D157"/>
  <c r="F157"/>
  <c r="H157"/>
  <c r="J157"/>
  <c r="D158"/>
  <c r="F158"/>
  <c r="H158"/>
  <c r="J158"/>
  <c r="D159"/>
  <c r="F159"/>
  <c r="H159"/>
  <c r="J159"/>
  <c r="D160"/>
  <c r="F160"/>
  <c r="H160"/>
  <c r="J160"/>
  <c r="D161"/>
  <c r="F161"/>
  <c r="H161"/>
  <c r="J161"/>
  <c r="D162"/>
  <c r="F162"/>
  <c r="H162"/>
  <c r="J162"/>
  <c r="D163"/>
  <c r="F163"/>
  <c r="H163"/>
  <c r="J163"/>
  <c r="D164"/>
  <c r="F164"/>
  <c r="H164"/>
  <c r="J164"/>
  <c r="D165"/>
  <c r="F165"/>
  <c r="H165"/>
  <c r="J165"/>
  <c r="D166"/>
  <c r="F166"/>
  <c r="H166"/>
  <c r="J166"/>
  <c r="D167"/>
  <c r="F167"/>
  <c r="H167"/>
  <c r="J167"/>
  <c r="D168"/>
  <c r="F168"/>
  <c r="H168"/>
  <c r="J168"/>
  <c r="D169"/>
  <c r="F169"/>
  <c r="H169"/>
  <c r="J169"/>
  <c r="D170"/>
  <c r="F170"/>
  <c r="H170"/>
  <c r="J170"/>
  <c r="D171"/>
  <c r="F171"/>
  <c r="H171"/>
  <c r="J171"/>
  <c r="D172"/>
  <c r="F172"/>
  <c r="H172"/>
  <c r="J172"/>
  <c r="D173"/>
  <c r="F173"/>
  <c r="H173"/>
  <c r="J173"/>
  <c r="D174"/>
  <c r="F174"/>
  <c r="H174"/>
  <c r="J174"/>
  <c r="B175"/>
  <c r="C175"/>
  <c r="E175"/>
  <c r="D176"/>
  <c r="D177"/>
  <c r="F177"/>
  <c r="H177"/>
  <c r="J177"/>
  <c r="D178"/>
  <c r="F178"/>
  <c r="H178"/>
  <c r="J178"/>
  <c r="D179"/>
  <c r="F179"/>
  <c r="H179"/>
  <c r="J179"/>
  <c r="D180"/>
  <c r="F180"/>
  <c r="H180"/>
  <c r="J180"/>
  <c r="D181"/>
  <c r="F181"/>
  <c r="H181"/>
  <c r="J181"/>
  <c r="D182"/>
  <c r="F182"/>
  <c r="H182"/>
  <c r="J182"/>
  <c r="D183"/>
  <c r="F183"/>
  <c r="H183"/>
  <c r="J183"/>
  <c r="D184"/>
  <c r="F184"/>
  <c r="H184"/>
  <c r="J184"/>
  <c r="D185"/>
  <c r="F185"/>
  <c r="H185"/>
  <c r="J185"/>
  <c r="D186"/>
  <c r="F186"/>
  <c r="H186"/>
  <c r="J186"/>
  <c r="D187"/>
  <c r="F187"/>
  <c r="H187"/>
  <c r="J187"/>
  <c r="D188"/>
  <c r="F188"/>
  <c r="H188"/>
  <c r="J188"/>
  <c r="D189"/>
  <c r="F189"/>
  <c r="H189"/>
  <c r="J189"/>
  <c r="D190"/>
  <c r="F190"/>
  <c r="H190"/>
  <c r="J190"/>
  <c r="D191"/>
  <c r="F191"/>
  <c r="H191"/>
  <c r="J191"/>
  <c r="D192"/>
  <c r="F192"/>
  <c r="H192"/>
  <c r="J192"/>
  <c r="B193"/>
  <c r="C193"/>
  <c r="E193"/>
  <c r="D194"/>
  <c r="F194"/>
  <c r="H194"/>
  <c r="J194"/>
  <c r="D195"/>
  <c r="F195"/>
  <c r="H195"/>
  <c r="J195"/>
  <c r="D196"/>
  <c r="F196"/>
  <c r="H196"/>
  <c r="J196"/>
  <c r="D197"/>
  <c r="F197"/>
  <c r="H197"/>
  <c r="J197"/>
  <c r="D198"/>
  <c r="F198"/>
  <c r="H198"/>
  <c r="J198"/>
  <c r="D199"/>
  <c r="F199"/>
  <c r="H199"/>
  <c r="J199"/>
  <c r="D200"/>
  <c r="F200"/>
  <c r="H200"/>
  <c r="J200"/>
  <c r="D201"/>
  <c r="F201"/>
  <c r="H201"/>
  <c r="J201"/>
  <c r="D202"/>
  <c r="F202"/>
  <c r="H202"/>
  <c r="J202"/>
  <c r="D203"/>
  <c r="F203"/>
  <c r="H203"/>
  <c r="J203"/>
  <c r="D204"/>
  <c r="F204"/>
  <c r="H204"/>
  <c r="J204"/>
  <c r="D205"/>
  <c r="F205"/>
  <c r="H205"/>
  <c r="J205"/>
  <c r="D206"/>
  <c r="F206"/>
  <c r="H206"/>
  <c r="J206"/>
  <c r="D207"/>
  <c r="F207"/>
  <c r="H207"/>
  <c r="J207"/>
  <c r="D208"/>
  <c r="F208"/>
  <c r="H208"/>
  <c r="J208"/>
  <c r="D209"/>
  <c r="F209"/>
  <c r="H209"/>
  <c r="J209"/>
  <c r="D210"/>
  <c r="F210"/>
  <c r="H210"/>
  <c r="J210"/>
  <c r="D211"/>
  <c r="F211"/>
  <c r="H211"/>
  <c r="J211"/>
  <c r="D212"/>
  <c r="F212"/>
  <c r="H212"/>
  <c r="J212"/>
  <c r="D213"/>
  <c r="F213"/>
  <c r="H213"/>
  <c r="B214"/>
  <c r="C214"/>
  <c r="E214"/>
  <c r="D215"/>
  <c r="F215"/>
  <c r="H215"/>
  <c r="J215"/>
  <c r="D216"/>
  <c r="F216"/>
  <c r="H216"/>
  <c r="J216"/>
  <c r="D217"/>
  <c r="F217"/>
  <c r="H217"/>
  <c r="J217"/>
  <c r="D218"/>
  <c r="F218"/>
  <c r="H218"/>
  <c r="J218"/>
  <c r="D219"/>
  <c r="F219"/>
  <c r="H219"/>
  <c r="J219"/>
  <c r="D220"/>
  <c r="F220"/>
  <c r="H220"/>
  <c r="J220"/>
  <c r="D221"/>
  <c r="F221"/>
  <c r="H221"/>
  <c r="J221"/>
  <c r="D222"/>
  <c r="F222"/>
  <c r="H222"/>
  <c r="J222"/>
  <c r="D223"/>
  <c r="F223"/>
  <c r="H223"/>
  <c r="J223"/>
  <c r="D224"/>
  <c r="F224"/>
  <c r="H224"/>
  <c r="J224"/>
  <c r="D225"/>
  <c r="F225"/>
  <c r="H225"/>
  <c r="J225"/>
  <c r="D226"/>
  <c r="F226"/>
  <c r="H226"/>
  <c r="J226"/>
  <c r="D227"/>
  <c r="F227"/>
  <c r="H227"/>
  <c r="J227"/>
  <c r="D228"/>
  <c r="F228"/>
  <c r="H228"/>
  <c r="J228"/>
  <c r="D229"/>
  <c r="F229"/>
  <c r="H229"/>
  <c r="J229"/>
  <c r="D230"/>
  <c r="F230"/>
  <c r="H230"/>
  <c r="J230"/>
  <c r="D231"/>
  <c r="F231"/>
  <c r="H231"/>
  <c r="J231"/>
  <c r="D232"/>
  <c r="F232"/>
  <c r="H232"/>
  <c r="J232"/>
  <c r="D233"/>
  <c r="F233"/>
  <c r="H233"/>
  <c r="J233"/>
  <c r="D234"/>
  <c r="F234"/>
  <c r="H234"/>
  <c r="J234"/>
  <c r="D235"/>
  <c r="F235"/>
  <c r="H235"/>
  <c r="J235"/>
  <c r="B236"/>
  <c r="C236"/>
  <c r="E236"/>
  <c r="D237"/>
  <c r="D238"/>
  <c r="F238"/>
  <c r="H238"/>
  <c r="J238"/>
  <c r="D239"/>
  <c r="F239"/>
  <c r="H239"/>
  <c r="J239"/>
  <c r="D240"/>
  <c r="F240"/>
  <c r="H240"/>
  <c r="J240"/>
  <c r="D241"/>
  <c r="F241"/>
  <c r="H241"/>
  <c r="J241"/>
  <c r="D242"/>
  <c r="F242"/>
  <c r="H242"/>
  <c r="J242"/>
  <c r="D243"/>
  <c r="F243"/>
  <c r="H243"/>
  <c r="J243"/>
  <c r="D244"/>
  <c r="F244"/>
  <c r="H244"/>
  <c r="J244"/>
  <c r="D245"/>
  <c r="F245"/>
  <c r="H245"/>
  <c r="J245"/>
  <c r="D246"/>
  <c r="F246"/>
  <c r="H246"/>
  <c r="J246"/>
  <c r="D247"/>
  <c r="F247"/>
  <c r="H247"/>
  <c r="J247"/>
  <c r="D248"/>
  <c r="F248"/>
  <c r="H248"/>
  <c r="J248"/>
  <c r="D249"/>
  <c r="F249"/>
  <c r="H249"/>
  <c r="J249"/>
  <c r="D250"/>
  <c r="F250"/>
  <c r="H250"/>
  <c r="J250"/>
  <c r="D251"/>
  <c r="F251"/>
  <c r="H251"/>
  <c r="J251"/>
  <c r="D252"/>
  <c r="F252"/>
  <c r="H252"/>
  <c r="J252"/>
  <c r="D253"/>
  <c r="F253"/>
  <c r="H253"/>
  <c r="J253"/>
  <c r="D254"/>
  <c r="F254"/>
  <c r="H254"/>
  <c r="J254"/>
  <c r="D255"/>
  <c r="F255"/>
  <c r="H255"/>
  <c r="J255"/>
  <c r="D256"/>
  <c r="F256"/>
  <c r="H256"/>
  <c r="J256"/>
  <c r="B257"/>
  <c r="C257"/>
  <c r="E257"/>
  <c r="D258"/>
  <c r="F258"/>
  <c r="H258"/>
  <c r="J258"/>
  <c r="D259"/>
  <c r="F259"/>
  <c r="H259"/>
  <c r="J259"/>
  <c r="D260"/>
  <c r="F260"/>
  <c r="H260"/>
  <c r="J260"/>
  <c r="D261"/>
  <c r="F261"/>
  <c r="H261"/>
  <c r="J261"/>
  <c r="D262"/>
  <c r="F262"/>
  <c r="H262"/>
  <c r="J262"/>
  <c r="D263"/>
  <c r="F263"/>
  <c r="H263"/>
  <c r="J263"/>
  <c r="D264"/>
  <c r="F264"/>
  <c r="H264"/>
  <c r="J264"/>
  <c r="D265"/>
  <c r="F265"/>
  <c r="H265"/>
  <c r="J265"/>
  <c r="D266"/>
  <c r="F266"/>
  <c r="H266"/>
  <c r="J266"/>
  <c r="D267"/>
  <c r="F267"/>
  <c r="H267"/>
  <c r="J267"/>
  <c r="D268"/>
  <c r="F268"/>
  <c r="H268"/>
  <c r="J268"/>
  <c r="D269"/>
  <c r="F269"/>
  <c r="H269"/>
  <c r="J269"/>
  <c r="D270"/>
  <c r="F270"/>
  <c r="H270"/>
  <c r="J270"/>
  <c r="D271"/>
  <c r="F271"/>
  <c r="H271"/>
  <c r="J271"/>
  <c r="D272"/>
  <c r="F272"/>
  <c r="H272"/>
  <c r="J272"/>
  <c r="D273"/>
  <c r="F273"/>
  <c r="H273"/>
  <c r="J273"/>
  <c r="D274"/>
  <c r="F274"/>
  <c r="H274"/>
  <c r="J274"/>
  <c r="D275"/>
  <c r="F275"/>
  <c r="H275"/>
  <c r="J275"/>
  <c r="D276"/>
  <c r="F276"/>
  <c r="H276"/>
  <c r="J276"/>
  <c r="D277"/>
  <c r="F277"/>
  <c r="H277"/>
  <c r="J277"/>
  <c r="B278"/>
  <c r="C278"/>
  <c r="E278"/>
  <c r="D279"/>
  <c r="D280"/>
  <c r="F280"/>
  <c r="H280"/>
  <c r="J280"/>
  <c r="D281"/>
  <c r="F281"/>
  <c r="H281"/>
  <c r="J281"/>
  <c r="D282"/>
  <c r="F282"/>
  <c r="H282"/>
  <c r="J282"/>
  <c r="D283"/>
  <c r="F283"/>
  <c r="H283"/>
  <c r="J283"/>
  <c r="D284"/>
  <c r="F284"/>
  <c r="H284"/>
  <c r="J284"/>
  <c r="D285"/>
  <c r="F285"/>
  <c r="H285"/>
  <c r="J285"/>
  <c r="D286"/>
  <c r="F286"/>
  <c r="H286"/>
  <c r="J286"/>
  <c r="D287"/>
  <c r="F287"/>
  <c r="H287"/>
  <c r="J287"/>
  <c r="D288"/>
  <c r="F288"/>
  <c r="H288"/>
  <c r="J288"/>
  <c r="D289"/>
  <c r="F289"/>
  <c r="H289"/>
  <c r="J289"/>
  <c r="D290"/>
  <c r="F290"/>
  <c r="H290"/>
  <c r="J290"/>
  <c r="D291"/>
  <c r="F291"/>
  <c r="H291"/>
  <c r="J291"/>
  <c r="D292"/>
  <c r="F292"/>
  <c r="H292"/>
  <c r="J292"/>
  <c r="D293"/>
  <c r="F293"/>
  <c r="H293"/>
  <c r="J293"/>
  <c r="D294"/>
  <c r="F294"/>
  <c r="H294"/>
  <c r="J294"/>
  <c r="D295"/>
  <c r="F295"/>
  <c r="H295"/>
  <c r="J295"/>
  <c r="D296"/>
  <c r="F296"/>
  <c r="H296"/>
  <c r="J296"/>
  <c r="D297"/>
  <c r="F297"/>
  <c r="H297"/>
  <c r="J297"/>
  <c r="D298"/>
  <c r="F298"/>
  <c r="H298"/>
  <c r="J298"/>
  <c r="B299"/>
  <c r="C299"/>
  <c r="E299"/>
  <c r="D300"/>
  <c r="F300"/>
  <c r="H300"/>
  <c r="J300"/>
  <c r="B303"/>
  <c r="C303"/>
  <c r="D303"/>
  <c r="E303"/>
  <c r="F304"/>
  <c r="H304"/>
  <c r="J304"/>
  <c r="F305"/>
  <c r="H305"/>
  <c r="J305"/>
  <c r="F306"/>
  <c r="H306"/>
  <c r="J306"/>
  <c r="F307"/>
  <c r="H307"/>
  <c r="J307"/>
  <c r="F308"/>
  <c r="H308"/>
  <c r="J308"/>
  <c r="F309"/>
  <c r="H309"/>
  <c r="J309"/>
  <c r="F310"/>
  <c r="H310"/>
  <c r="J310"/>
  <c r="F311"/>
  <c r="H311"/>
  <c r="J311"/>
  <c r="F312"/>
  <c r="H312"/>
  <c r="J312"/>
  <c r="B313"/>
  <c r="C313"/>
  <c r="D313"/>
  <c r="E313"/>
  <c r="F313"/>
  <c r="H313"/>
  <c r="J313"/>
  <c r="F314"/>
  <c r="H314"/>
  <c r="J314"/>
  <c r="F315"/>
  <c r="H315"/>
  <c r="J315"/>
  <c r="F316"/>
  <c r="H316"/>
  <c r="J316"/>
  <c r="F317"/>
  <c r="H317"/>
  <c r="J317"/>
  <c r="F318"/>
  <c r="H318"/>
  <c r="J318"/>
  <c r="F319"/>
  <c r="H319"/>
  <c r="J319"/>
  <c r="F320"/>
  <c r="H320"/>
  <c r="J320"/>
  <c r="F321"/>
  <c r="H321"/>
  <c r="J321"/>
  <c r="F322"/>
  <c r="H322"/>
  <c r="J322"/>
  <c r="F323"/>
  <c r="H323"/>
  <c r="J323"/>
  <c r="F324"/>
  <c r="H324"/>
  <c r="J324"/>
  <c r="F325"/>
  <c r="H325"/>
  <c r="J325"/>
  <c r="F326"/>
  <c r="H326"/>
  <c r="J326"/>
  <c r="F327"/>
  <c r="H327"/>
  <c r="J327"/>
  <c r="F328"/>
  <c r="H328"/>
  <c r="J328"/>
  <c r="B329"/>
  <c r="C329"/>
  <c r="D329"/>
  <c r="F330"/>
  <c r="H330"/>
  <c r="J330"/>
  <c r="F331"/>
  <c r="H331"/>
  <c r="J331"/>
  <c r="C388"/>
  <c r="D214"/>
  <c r="F214"/>
  <c r="H214"/>
  <c r="J214"/>
  <c r="D99"/>
  <c r="F99"/>
  <c r="H99"/>
  <c r="J99"/>
  <c r="D120"/>
  <c r="F120"/>
  <c r="H120"/>
  <c r="J120"/>
  <c r="F329"/>
  <c r="H329"/>
  <c r="J329"/>
  <c r="D278"/>
  <c r="F278"/>
  <c r="H278"/>
  <c r="J278"/>
  <c r="D175"/>
  <c r="F175"/>
  <c r="H175"/>
  <c r="J175"/>
  <c r="F155"/>
  <c r="H155"/>
  <c r="J155"/>
  <c r="D21"/>
  <c r="F21"/>
  <c r="H21"/>
  <c r="J21"/>
  <c r="F12"/>
  <c r="H12"/>
  <c r="J12"/>
  <c r="F279"/>
  <c r="H279"/>
  <c r="J279"/>
  <c r="F237"/>
  <c r="H237"/>
  <c r="J237"/>
  <c r="F176"/>
  <c r="H176"/>
  <c r="J176"/>
  <c r="F100"/>
  <c r="H100"/>
  <c r="J100"/>
  <c r="F58"/>
  <c r="H58"/>
  <c r="J58"/>
  <c r="F147"/>
  <c r="H147"/>
  <c r="J147"/>
  <c r="J213"/>
  <c r="F303"/>
  <c r="H303"/>
  <c r="J303"/>
  <c r="D154"/>
  <c r="F154"/>
  <c r="H154"/>
  <c r="J154"/>
  <c r="B388"/>
  <c r="E388"/>
  <c r="D11"/>
  <c r="F11"/>
  <c r="H11"/>
  <c r="J11"/>
  <c r="F353"/>
  <c r="H353"/>
  <c r="J353"/>
  <c r="G388"/>
  <c r="G386"/>
  <c r="D78"/>
  <c r="F78"/>
  <c r="H78"/>
  <c r="J78"/>
  <c r="D193"/>
  <c r="F193"/>
  <c r="H193"/>
  <c r="J193"/>
  <c r="D57"/>
  <c r="F57"/>
  <c r="H57"/>
  <c r="J57"/>
  <c r="D257"/>
  <c r="F257"/>
  <c r="H257"/>
  <c r="J257"/>
  <c r="H39"/>
  <c r="J39"/>
  <c r="D236"/>
  <c r="F236"/>
  <c r="H236"/>
  <c r="J236"/>
  <c r="F373"/>
  <c r="H373"/>
  <c r="J373"/>
  <c r="H378"/>
  <c r="J378"/>
  <c r="D299"/>
  <c r="F299"/>
  <c r="H299"/>
  <c r="J299"/>
  <c r="D141"/>
  <c r="F141"/>
  <c r="H388"/>
  <c r="D388"/>
  <c r="H141"/>
  <c r="F388"/>
  <c r="J141"/>
</calcChain>
</file>

<file path=xl/sharedStrings.xml><?xml version="1.0" encoding="utf-8"?>
<sst xmlns="http://schemas.openxmlformats.org/spreadsheetml/2006/main" count="393" uniqueCount="63">
  <si>
    <t>Наименование</t>
  </si>
  <si>
    <t>Рыбинский муниципальный район</t>
  </si>
  <si>
    <t>Ростовский муниципальный район</t>
  </si>
  <si>
    <t>Угличский муниципальный район</t>
  </si>
  <si>
    <t>Тутаевский муниципальный район</t>
  </si>
  <si>
    <t>Большесельский муниципальный район</t>
  </si>
  <si>
    <t>Борисоглебский муниципальный район</t>
  </si>
  <si>
    <t>Брейтовский муниципальный район</t>
  </si>
  <si>
    <t>Гаврилов-Ямский муниципальный район</t>
  </si>
  <si>
    <t>Даниловский муниципальный район</t>
  </si>
  <si>
    <t>Любимский муниципальный район</t>
  </si>
  <si>
    <t>Некоузский муниципальный район</t>
  </si>
  <si>
    <t>Некрасовский муниципальный район</t>
  </si>
  <si>
    <t>Первомайский муниципальный район</t>
  </si>
  <si>
    <t>Переславский муниципальный район</t>
  </si>
  <si>
    <t>Пошехонский муниципальный район</t>
  </si>
  <si>
    <t>Ярославский муниципальный район</t>
  </si>
  <si>
    <t>Мышкинский муниципальный район</t>
  </si>
  <si>
    <t>городской округ г. Ярославль</t>
  </si>
  <si>
    <t>городской округ г. Переславль-Залесский</t>
  </si>
  <si>
    <t>городской округ г. Рыбинск</t>
  </si>
  <si>
    <t>к Закону Ярославской области</t>
  </si>
  <si>
    <t>РАСПРЕДЕЛЕНИЕ</t>
  </si>
  <si>
    <t xml:space="preserve">2010 год        (тыс. руб.) </t>
  </si>
  <si>
    <t>1. Субсидия на проведение мероприятий по развитию газификации и водоснабжения  в сельской местности в рамках областной целевой программы "Социальное развитие села до 2012 года"</t>
  </si>
  <si>
    <t>ВСЕГО</t>
  </si>
  <si>
    <t>3. Субсидии на строительство объектов льнопереработки в рамках областной целевой программы "Развитие сельского хозяйства, пищевой и прерабатывающей промышленности Ярославской области"</t>
  </si>
  <si>
    <t xml:space="preserve">4. Субсидия на реализацию областной целевой программы  "Государственная поддержка молодых семей Ярославской области в приобретении (строительстве) жилья"  </t>
  </si>
  <si>
    <t>7. Субсидия на реализацию областной целевой программы  "Обеспечение доступности дошкольного образования в Ярославской области"</t>
  </si>
  <si>
    <t>9. Субсидия на реализацию областной целевой программы "Модернизация объектов коммунальной инфраструктуры Ярославской области" в части мероприятий по газификации и теплоснабжению</t>
  </si>
  <si>
    <t>12. Субсидия на реализацию областной целевой программы "Модернизация объектов коммунальной инфраструктуры Ярославской области"  в части  мероприятий по переселению граждан из жилищного фонда, признанного непригодным для проживания, и (или) жилищного фонда с высоким уровнем износа (более 70 процентов)</t>
  </si>
  <si>
    <t xml:space="preserve">13. Субсидия на реализацию областной целевой программы "Комплексные меры противодействия злоупотреблению наркотиками и их незаконному обороту" </t>
  </si>
  <si>
    <t>8. Субсидия на реализацию областной целевой программы "Поддержка потребительского рынка на селе" в части возмещения части затрат организациям любых форм собственности и индивидуальным предпринимателям, оказывающим социально значимые бытовые услуги сельскому населению</t>
  </si>
  <si>
    <t>10. Субсидия на реализацию областной целевой программы "Поддержка потребительского рынка на селе" в части возмещения части затрат организациям любых форм собственности и индивидуальным предпринимателям, занимающимся доставкой товаров в отдаленные сельские населенные пункты</t>
  </si>
  <si>
    <t>16. Субсидия на реализацию областной целевой программы  "Профилактика правонарушений в Ярославской области"</t>
  </si>
  <si>
    <t>6. Субсидия на реализацию подпрограммы "Отдых, оздоровление и занятость детей" областной целевой программы "Семья и дети"  в части организации временной занятости детей 14-17 лет в каникулярное время, создания системы информирования детей о возможностях трудоустройства, организации и проведения профильных лагерей</t>
  </si>
  <si>
    <t>5. Субсидия на реализацию подпрограммы "Отдых, оздоровление и занятость детей" областной целевой программы "Семья и дети"  в части оздоровления и отдыха детей</t>
  </si>
  <si>
    <t xml:space="preserve">14. Субсидия на проведение мероприятий  по повышению энергоэффективности  в муниципальных районах (городских округах) в рамках областной целевой программы "Энергосбережение и повышение энергоэффективности в Ярославской области" </t>
  </si>
  <si>
    <t>17. Субсидия на реализацию подпрограммы "Отдых, оздоровление и занятость детей" областной целевой программы "Семья и дети" в части оплаты стоимости наборов продуктов питания в лагерях с дневной формой пребывания детей, расположенных на территории Ярославской области</t>
  </si>
  <si>
    <t>городской округ г.Ярославль</t>
  </si>
  <si>
    <t xml:space="preserve">18. Субсидия на реализацию областной целевой программы "Развитие материально-технической базы учреждений здравоохранения Ярославской области" </t>
  </si>
  <si>
    <t xml:space="preserve">субсидий бюджетам муниципальных районов                                                (городских округов) Ярославской области                                                     на реализацию областных целевых программ                                               на 2010 год </t>
  </si>
  <si>
    <t>2. Субсидия на проведение мероприятий по улучшению жилищных условий граждан Российской Федерации, проживающих в сельской местности,  в рамках  областной целевой программы "Социальное развитие села                                                    до 2012 года"</t>
  </si>
  <si>
    <t xml:space="preserve">11. Субсидия на реализацию областной целевой программы "Чистая вода Ярославской области" </t>
  </si>
  <si>
    <r>
      <t>15. Субсидия на реализацию подпрограмм  "Семья", "Дети-сироты", "Дети-инвалиды", "Одаренные дети" областной</t>
    </r>
    <r>
      <rPr>
        <b/>
        <sz val="12"/>
        <color indexed="10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</rPr>
      <t>целевой программы  "Семья и дети"</t>
    </r>
  </si>
  <si>
    <t xml:space="preserve">уточнение </t>
  </si>
  <si>
    <t>19. Субсидия муниципальным образованиям на реформирование муниципальных финансов</t>
  </si>
  <si>
    <t>20. Субсидия на проведение мероприятий по развитию газификации и водоснабжения  в сельской местности в рамках областной целевой программы "Развитие агропромышленного комплекса и сельских территорий Ярославской области"</t>
  </si>
  <si>
    <t>21. Субсидия на проведение мероприятий по улучшению жилищных условий граждан Российской Федерации, проживающих в сельской местности,  в рамках  областной целевой программы "Развитие агропромышленного комплекса и сельских территорий Ярославской области"</t>
  </si>
  <si>
    <t>23. Субсидия на реализацию муниципальных программ развития субъектов малого и среднего  предпринимательства в рамках областной целевой программы развития субъектов малого и среднего предпринимательства Ярославской области на 2010-2012 годы</t>
  </si>
  <si>
    <t xml:space="preserve">24. Субсидия на реализацию областной целевой программы "Обеспечение муниципальных районов Ярославской области документами территориального планирования" </t>
  </si>
  <si>
    <t>25. Субсидия на реализацию областной целевой программы "Улучшение условий проживания отдельных категорий граждан"</t>
  </si>
  <si>
    <t xml:space="preserve">26. Субсидия на реализацию областной целевой программы "Берегоукрепление" </t>
  </si>
  <si>
    <t>27. Субсидия на реализацию областной целевой программы "Развитие материально-технической базы физической культуры и спорта Ярославской области"</t>
  </si>
  <si>
    <t>уточнение июня</t>
  </si>
  <si>
    <t xml:space="preserve">28. Субсидия на обеспечение мероприятий по переселению граждан из аварийного жилищного фонда за счет средств областного бюджета </t>
  </si>
  <si>
    <t xml:space="preserve">29. 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областного бюджета </t>
  </si>
  <si>
    <t>уточнение</t>
  </si>
  <si>
    <t>Приложение 4</t>
  </si>
  <si>
    <t xml:space="preserve">31. Субсидия на реализацию областной целевой программы "Развитие материально-технической базы учреждений культуры Ярославской области" </t>
  </si>
  <si>
    <t>22. Субсидия на строительство объектов льнопереработки в рамках областной целевой программы "Развитие агропромышленного комплекса и сельских территорий Ярославской области"</t>
  </si>
  <si>
    <t>30. Cубсидия на реализацию муниципальных программ развития субъектов малого и среднего предпринимательства, включенных в перечень монопрофильных муниципальных районов с высокой степенью проявления кризисной ситуации в социально-экономической сфере и (или) находящихся в зоне повышенной степени риска, в рамках областной целевой программы развития субъектов малого и среднего предпринимательства Ярославской области на 2010 - 2012 годы</t>
  </si>
  <si>
    <t>от 01.10.2010 № 26-з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</si>
</sst>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1">
    <font>
      <sz val="10"/>
      <name val="Times New Roman"/>
      <charset val="204"/>
    </font>
    <font>
      <sz val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</cellStyleXfs>
  <cellXfs count="83">
    <xf numFmtId="0" fontId="0" fillId="0" borderId="0" xfId="0"/>
    <xf numFmtId="0" fontId="3" fillId="0" borderId="0" xfId="0" applyFont="1" applyFill="1"/>
    <xf numFmtId="0" fontId="2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3" fillId="2" borderId="0" xfId="0" applyFont="1" applyFill="1"/>
    <xf numFmtId="0" fontId="6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/>
    <xf numFmtId="0" fontId="5" fillId="0" borderId="1" xfId="0" applyFont="1" applyFill="1" applyBorder="1" applyAlignment="1">
      <alignment wrapText="1"/>
    </xf>
    <xf numFmtId="164" fontId="5" fillId="0" borderId="1" xfId="1" applyNumberFormat="1" applyFont="1" applyFill="1" applyBorder="1" applyAlignment="1">
      <alignment wrapText="1"/>
    </xf>
    <xf numFmtId="164" fontId="2" fillId="0" borderId="3" xfId="1" applyNumberFormat="1" applyFont="1" applyFill="1" applyBorder="1" applyAlignment="1"/>
    <xf numFmtId="164" fontId="2" fillId="0" borderId="1" xfId="1" applyNumberFormat="1" applyFont="1" applyFill="1" applyBorder="1" applyAlignment="1"/>
    <xf numFmtId="164" fontId="2" fillId="0" borderId="1" xfId="1" applyNumberFormat="1" applyFont="1" applyFill="1" applyBorder="1" applyAlignment="1">
      <alignment horizontal="right"/>
    </xf>
    <xf numFmtId="0" fontId="2" fillId="0" borderId="4" xfId="0" applyFont="1" applyFill="1" applyBorder="1" applyAlignment="1"/>
    <xf numFmtId="0" fontId="2" fillId="0" borderId="5" xfId="0" applyFont="1" applyFill="1" applyBorder="1" applyAlignment="1"/>
    <xf numFmtId="0" fontId="2" fillId="0" borderId="6" xfId="0" applyFont="1" applyFill="1" applyBorder="1" applyAlignment="1"/>
    <xf numFmtId="0" fontId="2" fillId="0" borderId="7" xfId="0" applyFont="1" applyFill="1" applyBorder="1" applyAlignment="1"/>
    <xf numFmtId="49" fontId="6" fillId="0" borderId="1" xfId="0" applyNumberFormat="1" applyFont="1" applyFill="1" applyBorder="1" applyAlignment="1">
      <alignment wrapText="1"/>
    </xf>
    <xf numFmtId="49" fontId="6" fillId="2" borderId="1" xfId="0" applyNumberFormat="1" applyFont="1" applyFill="1" applyBorder="1" applyAlignment="1">
      <alignment horizontal="left" wrapText="1"/>
    </xf>
    <xf numFmtId="0" fontId="2" fillId="2" borderId="6" xfId="0" applyFont="1" applyFill="1" applyBorder="1" applyAlignment="1"/>
    <xf numFmtId="0" fontId="2" fillId="2" borderId="5" xfId="0" applyFont="1" applyFill="1" applyBorder="1" applyAlignment="1"/>
    <xf numFmtId="0" fontId="2" fillId="2" borderId="1" xfId="0" applyFont="1" applyFill="1" applyBorder="1" applyAlignment="1"/>
    <xf numFmtId="164" fontId="10" fillId="0" borderId="1" xfId="2" applyNumberFormat="1" applyFont="1" applyFill="1" applyBorder="1" applyAlignment="1"/>
    <xf numFmtId="164" fontId="10" fillId="0" borderId="1" xfId="3" applyNumberFormat="1" applyFont="1" applyFill="1" applyBorder="1" applyAlignment="1"/>
    <xf numFmtId="164" fontId="10" fillId="0" borderId="1" xfId="4" applyNumberFormat="1" applyFont="1" applyFill="1" applyBorder="1" applyAlignment="1"/>
    <xf numFmtId="0" fontId="2" fillId="0" borderId="6" xfId="0" applyFont="1" applyFill="1" applyBorder="1"/>
    <xf numFmtId="0" fontId="2" fillId="0" borderId="5" xfId="0" applyFont="1" applyFill="1" applyBorder="1"/>
    <xf numFmtId="0" fontId="2" fillId="0" borderId="7" xfId="0" applyFont="1" applyFill="1" applyBorder="1"/>
    <xf numFmtId="0" fontId="2" fillId="0" borderId="5" xfId="0" applyFont="1" applyFill="1" applyBorder="1" applyAlignment="1">
      <alignment horizontal="left" vertical="center" wrapText="1"/>
    </xf>
    <xf numFmtId="164" fontId="6" fillId="0" borderId="1" xfId="5" applyNumberFormat="1" applyFont="1" applyFill="1" applyBorder="1" applyAlignment="1"/>
    <xf numFmtId="164" fontId="10" fillId="0" borderId="1" xfId="5" applyNumberFormat="1" applyFont="1" applyFill="1" applyBorder="1" applyAlignment="1"/>
    <xf numFmtId="0" fontId="6" fillId="0" borderId="4" xfId="0" applyFont="1" applyFill="1" applyBorder="1"/>
    <xf numFmtId="164" fontId="6" fillId="0" borderId="1" xfId="0" applyNumberFormat="1" applyFont="1" applyFill="1" applyBorder="1"/>
    <xf numFmtId="0" fontId="5" fillId="0" borderId="1" xfId="0" applyFont="1" applyFill="1" applyBorder="1" applyAlignment="1">
      <alignment horizontal="left" wrapText="1"/>
    </xf>
    <xf numFmtId="0" fontId="3" fillId="0" borderId="1" xfId="0" applyFont="1" applyFill="1" applyBorder="1"/>
    <xf numFmtId="0" fontId="2" fillId="0" borderId="1" xfId="0" applyFont="1" applyFill="1" applyBorder="1"/>
    <xf numFmtId="0" fontId="0" fillId="0" borderId="1" xfId="0" applyBorder="1"/>
    <xf numFmtId="0" fontId="3" fillId="2" borderId="1" xfId="0" applyFont="1" applyFill="1" applyBorder="1"/>
    <xf numFmtId="164" fontId="2" fillId="0" borderId="1" xfId="2" applyNumberFormat="1" applyFont="1" applyFill="1" applyBorder="1" applyAlignment="1"/>
    <xf numFmtId="164" fontId="6" fillId="0" borderId="3" xfId="1" applyNumberFormat="1" applyFont="1" applyFill="1" applyBorder="1" applyAlignment="1"/>
    <xf numFmtId="164" fontId="10" fillId="0" borderId="1" xfId="1" applyNumberFormat="1" applyFont="1" applyFill="1" applyBorder="1" applyAlignment="1">
      <alignment wrapText="1"/>
    </xf>
    <xf numFmtId="0" fontId="5" fillId="0" borderId="1" xfId="0" applyFont="1" applyFill="1" applyBorder="1" applyAlignment="1">
      <alignment vertical="center" wrapText="1"/>
    </xf>
    <xf numFmtId="164" fontId="6" fillId="0" borderId="1" xfId="2" applyNumberFormat="1" applyFont="1" applyFill="1" applyBorder="1" applyAlignment="1"/>
    <xf numFmtId="164" fontId="6" fillId="0" borderId="1" xfId="1" applyNumberFormat="1" applyFont="1" applyFill="1" applyBorder="1" applyAlignment="1">
      <alignment wrapText="1"/>
    </xf>
    <xf numFmtId="165" fontId="5" fillId="0" borderId="1" xfId="1" applyNumberFormat="1" applyFont="1" applyFill="1" applyBorder="1" applyAlignment="1">
      <alignment wrapText="1"/>
    </xf>
    <xf numFmtId="165" fontId="2" fillId="0" borderId="3" xfId="1" applyNumberFormat="1" applyFont="1" applyFill="1" applyBorder="1" applyAlignment="1"/>
    <xf numFmtId="0" fontId="2" fillId="0" borderId="1" xfId="0" applyFont="1" applyFill="1" applyBorder="1" applyAlignment="1">
      <alignment horizontal="center"/>
    </xf>
    <xf numFmtId="0" fontId="10" fillId="0" borderId="5" xfId="0" applyFont="1" applyFill="1" applyBorder="1" applyAlignment="1">
      <alignment wrapText="1"/>
    </xf>
    <xf numFmtId="164" fontId="5" fillId="0" borderId="3" xfId="1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3" fontId="2" fillId="0" borderId="1" xfId="2" applyNumberFormat="1" applyFont="1" applyFill="1" applyBorder="1" applyAlignment="1"/>
    <xf numFmtId="3" fontId="3" fillId="0" borderId="1" xfId="0" applyNumberFormat="1" applyFont="1" applyFill="1" applyBorder="1"/>
    <xf numFmtId="3" fontId="2" fillId="0" borderId="3" xfId="1" applyNumberFormat="1" applyFont="1" applyFill="1" applyBorder="1" applyAlignment="1"/>
    <xf numFmtId="3" fontId="5" fillId="0" borderId="1" xfId="1" applyNumberFormat="1" applyFont="1" applyFill="1" applyBorder="1" applyAlignment="1">
      <alignment wrapText="1"/>
    </xf>
    <xf numFmtId="3" fontId="10" fillId="0" borderId="1" xfId="1" applyNumberFormat="1" applyFont="1" applyFill="1" applyBorder="1" applyAlignment="1">
      <alignment wrapText="1"/>
    </xf>
    <xf numFmtId="3" fontId="10" fillId="0" borderId="3" xfId="1" applyNumberFormat="1" applyFont="1" applyFill="1" applyBorder="1" applyAlignment="1"/>
    <xf numFmtId="164" fontId="2" fillId="0" borderId="0" xfId="1" applyNumberFormat="1" applyFont="1" applyFill="1" applyBorder="1" applyAlignment="1">
      <alignment horizontal="right"/>
    </xf>
    <xf numFmtId="0" fontId="3" fillId="0" borderId="0" xfId="0" applyFont="1" applyFill="1" applyBorder="1"/>
    <xf numFmtId="165" fontId="6" fillId="0" borderId="8" xfId="1" applyNumberFormat="1" applyFont="1" applyFill="1" applyBorder="1" applyAlignment="1">
      <alignment horizontal="right"/>
    </xf>
    <xf numFmtId="165" fontId="6" fillId="0" borderId="1" xfId="1" applyNumberFormat="1" applyFont="1" applyFill="1" applyBorder="1" applyAlignment="1">
      <alignment horizontal="right"/>
    </xf>
    <xf numFmtId="0" fontId="10" fillId="0" borderId="1" xfId="0" applyFont="1" applyFill="1" applyBorder="1" applyAlignment="1">
      <alignment horizontal="left" vertical="top"/>
    </xf>
    <xf numFmtId="3" fontId="10" fillId="0" borderId="1" xfId="1" applyNumberFormat="1" applyFont="1" applyFill="1" applyBorder="1" applyAlignment="1"/>
    <xf numFmtId="165" fontId="10" fillId="0" borderId="8" xfId="1" applyNumberFormat="1" applyFont="1" applyFill="1" applyBorder="1" applyAlignment="1">
      <alignment horizontal="right" vertical="top"/>
    </xf>
    <xf numFmtId="165" fontId="10" fillId="0" borderId="1" xfId="1" applyNumberFormat="1" applyFont="1" applyFill="1" applyBorder="1" applyAlignment="1">
      <alignment horizontal="right" vertical="top"/>
    </xf>
    <xf numFmtId="0" fontId="10" fillId="0" borderId="5" xfId="0" applyFont="1" applyFill="1" applyBorder="1" applyAlignment="1">
      <alignment horizontal="left" vertical="top"/>
    </xf>
    <xf numFmtId="0" fontId="3" fillId="0" borderId="1" xfId="0" applyFont="1" applyFill="1" applyBorder="1" applyAlignment="1"/>
    <xf numFmtId="0" fontId="3" fillId="0" borderId="0" xfId="0" applyFont="1" applyFill="1" applyAlignment="1"/>
    <xf numFmtId="49" fontId="6" fillId="0" borderId="1" xfId="0" applyNumberFormat="1" applyFont="1" applyFill="1" applyBorder="1" applyAlignment="1">
      <alignment horizontal="left" wrapText="1"/>
    </xf>
    <xf numFmtId="0" fontId="10" fillId="0" borderId="0" xfId="0" applyFont="1" applyFill="1" applyBorder="1" applyAlignment="1"/>
    <xf numFmtId="0" fontId="7" fillId="0" borderId="0" xfId="0" applyFont="1" applyFill="1" applyBorder="1" applyAlignment="1"/>
    <xf numFmtId="0" fontId="7" fillId="0" borderId="0" xfId="0" applyFont="1" applyFill="1" applyAlignment="1"/>
    <xf numFmtId="165" fontId="2" fillId="0" borderId="1" xfId="1" applyNumberFormat="1" applyFont="1" applyFill="1" applyBorder="1" applyAlignment="1">
      <alignment horizontal="center"/>
    </xf>
    <xf numFmtId="1" fontId="5" fillId="0" borderId="1" xfId="1" applyNumberFormat="1" applyFont="1" applyFill="1" applyBorder="1" applyAlignment="1">
      <alignment wrapText="1"/>
    </xf>
    <xf numFmtId="1" fontId="10" fillId="0" borderId="1" xfId="1" applyNumberFormat="1" applyFont="1" applyFill="1" applyBorder="1" applyAlignment="1">
      <alignment wrapText="1"/>
    </xf>
    <xf numFmtId="1" fontId="6" fillId="0" borderId="1" xfId="1" applyNumberFormat="1" applyFont="1" applyFill="1" applyBorder="1" applyAlignment="1">
      <alignment wrapText="1"/>
    </xf>
    <xf numFmtId="0" fontId="6" fillId="0" borderId="4" xfId="0" applyNumberFormat="1" applyFont="1" applyFill="1" applyBorder="1" applyAlignment="1">
      <alignment horizontal="left" wrapText="1"/>
    </xf>
    <xf numFmtId="0" fontId="10" fillId="0" borderId="4" xfId="0" applyFont="1" applyFill="1" applyBorder="1" applyAlignment="1">
      <alignment horizontal="left" wrapText="1"/>
    </xf>
    <xf numFmtId="0" fontId="4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/>
    </xf>
  </cellXfs>
  <cellStyles count="6">
    <cellStyle name="Обычный" xfId="0" builtinId="0"/>
    <cellStyle name="Финансовый" xfId="1" builtinId="3"/>
    <cellStyle name="Финансовый 2" xfId="2"/>
    <cellStyle name="Финансовый 4" xfId="3"/>
    <cellStyle name="Финансовый 5" xfId="4"/>
    <cellStyle name="Финансовый 6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88"/>
  <sheetViews>
    <sheetView tabSelected="1" zoomScaleNormal="100" zoomScaleSheetLayoutView="100" workbookViewId="0">
      <selection activeCell="A4" sqref="A4"/>
    </sheetView>
  </sheetViews>
  <sheetFormatPr defaultRowHeight="15.75" outlineLevelRow="1"/>
  <cols>
    <col min="1" max="1" width="76" style="1" bestFit="1" customWidth="1"/>
    <col min="2" max="2" width="15.6640625" style="2" hidden="1" customWidth="1"/>
    <col min="3" max="3" width="13" style="1" hidden="1" customWidth="1"/>
    <col min="4" max="4" width="13.6640625" style="1" hidden="1" customWidth="1"/>
    <col min="5" max="5" width="13" style="1" hidden="1" customWidth="1"/>
    <col min="6" max="6" width="15.83203125" style="1" hidden="1" customWidth="1"/>
    <col min="7" max="7" width="13" style="1" hidden="1" customWidth="1"/>
    <col min="8" max="8" width="15.6640625" style="1" hidden="1" customWidth="1"/>
    <col min="9" max="9" width="13.6640625" style="1" hidden="1" customWidth="1"/>
    <col min="10" max="10" width="15.83203125" style="1" customWidth="1"/>
    <col min="11" max="16384" width="9.33203125" style="1"/>
  </cols>
  <sheetData>
    <row r="1" spans="1:10">
      <c r="A1" s="81" t="s">
        <v>58</v>
      </c>
      <c r="B1" s="81"/>
      <c r="C1" s="81"/>
      <c r="D1" s="81"/>
      <c r="E1" s="81"/>
      <c r="F1" s="81"/>
      <c r="G1" s="81"/>
      <c r="H1" s="81"/>
      <c r="I1" s="81"/>
      <c r="J1" s="81"/>
    </row>
    <row r="2" spans="1:10">
      <c r="A2" s="81" t="s">
        <v>21</v>
      </c>
      <c r="B2" s="81"/>
      <c r="C2" s="81"/>
      <c r="D2" s="81"/>
      <c r="E2" s="81"/>
      <c r="F2" s="81"/>
      <c r="G2" s="81"/>
      <c r="H2" s="81"/>
      <c r="I2" s="81"/>
      <c r="J2" s="81"/>
    </row>
    <row r="3" spans="1:10">
      <c r="A3" s="81" t="s">
        <v>62</v>
      </c>
      <c r="B3" s="81"/>
      <c r="C3" s="81"/>
      <c r="D3" s="81"/>
      <c r="E3" s="81"/>
      <c r="F3" s="81"/>
      <c r="G3" s="81"/>
      <c r="H3" s="81"/>
      <c r="I3" s="81"/>
      <c r="J3" s="81"/>
    </row>
    <row r="6" spans="1:10" ht="18.75">
      <c r="A6" s="82" t="s">
        <v>22</v>
      </c>
      <c r="B6" s="82"/>
      <c r="C6" s="82"/>
      <c r="D6" s="82"/>
      <c r="E6" s="82"/>
      <c r="F6" s="82"/>
      <c r="G6" s="82"/>
      <c r="H6" s="82"/>
      <c r="I6" s="82"/>
      <c r="J6" s="82"/>
    </row>
    <row r="7" spans="1:10" ht="71.25" customHeight="1">
      <c r="A7" s="80" t="s">
        <v>41</v>
      </c>
      <c r="B7" s="80"/>
      <c r="C7" s="80"/>
      <c r="D7" s="80"/>
      <c r="E7" s="80"/>
      <c r="F7" s="80"/>
      <c r="G7" s="80"/>
      <c r="H7" s="80"/>
      <c r="I7" s="80"/>
      <c r="J7" s="80"/>
    </row>
    <row r="8" spans="1:10" ht="18.75" hidden="1" customHeight="1">
      <c r="A8" s="5"/>
      <c r="B8" s="1"/>
    </row>
    <row r="9" spans="1:10" ht="18.75" customHeight="1">
      <c r="A9" s="5"/>
      <c r="B9" s="1"/>
    </row>
    <row r="10" spans="1:10" ht="40.5" customHeight="1">
      <c r="A10" s="3" t="s">
        <v>0</v>
      </c>
      <c r="B10" s="4" t="s">
        <v>23</v>
      </c>
      <c r="C10" s="4" t="s">
        <v>45</v>
      </c>
      <c r="D10" s="4" t="s">
        <v>23</v>
      </c>
      <c r="E10" s="4" t="s">
        <v>45</v>
      </c>
      <c r="F10" s="4" t="s">
        <v>23</v>
      </c>
      <c r="G10" s="4" t="s">
        <v>54</v>
      </c>
      <c r="H10" s="4" t="s">
        <v>23</v>
      </c>
      <c r="I10" s="4" t="s">
        <v>57</v>
      </c>
      <c r="J10" s="4" t="s">
        <v>23</v>
      </c>
    </row>
    <row r="11" spans="1:10" ht="69.75" hidden="1" customHeight="1">
      <c r="A11" s="9" t="s">
        <v>24</v>
      </c>
      <c r="B11" s="10">
        <f>SUM(B12:B20)</f>
        <v>32770</v>
      </c>
      <c r="C11" s="10">
        <f>SUM(C12:C20)</f>
        <v>0</v>
      </c>
      <c r="D11" s="10">
        <f>SUM(D12:D20)</f>
        <v>32770</v>
      </c>
      <c r="E11" s="45">
        <f>SUM(E12:E20)</f>
        <v>-31729</v>
      </c>
      <c r="F11" s="10">
        <f>D11+E11</f>
        <v>1041</v>
      </c>
      <c r="G11" s="75">
        <f>SUM(G12:G20)</f>
        <v>0</v>
      </c>
      <c r="H11" s="10">
        <f>F11+G11</f>
        <v>1041</v>
      </c>
      <c r="I11" s="75">
        <f>SUM(I12:I20)</f>
        <v>0</v>
      </c>
      <c r="J11" s="10">
        <f>H11+I11</f>
        <v>1041</v>
      </c>
    </row>
    <row r="12" spans="1:10" hidden="1">
      <c r="A12" s="14" t="s">
        <v>1</v>
      </c>
      <c r="B12" s="11">
        <v>19279</v>
      </c>
      <c r="C12" s="35"/>
      <c r="D12" s="11">
        <f t="shared" ref="D12:D72" si="0">B12+C12</f>
        <v>19279</v>
      </c>
      <c r="E12" s="46">
        <v>-18238</v>
      </c>
      <c r="F12" s="41">
        <f t="shared" ref="F12:F72" si="1">D12+E12</f>
        <v>1041</v>
      </c>
      <c r="G12" s="76"/>
      <c r="H12" s="41">
        <f t="shared" ref="H12:H75" si="2">F12+G12</f>
        <v>1041</v>
      </c>
      <c r="I12" s="41"/>
      <c r="J12" s="41">
        <f t="shared" ref="J12:J75" si="3">H12+I12</f>
        <v>1041</v>
      </c>
    </row>
    <row r="13" spans="1:10" hidden="1" outlineLevel="1">
      <c r="A13" s="15" t="s">
        <v>6</v>
      </c>
      <c r="B13" s="12"/>
      <c r="C13" s="35"/>
      <c r="D13" s="11">
        <f t="shared" si="0"/>
        <v>0</v>
      </c>
      <c r="E13" s="46"/>
      <c r="F13" s="41">
        <f t="shared" si="1"/>
        <v>0</v>
      </c>
      <c r="G13" s="76"/>
      <c r="H13" s="41">
        <f t="shared" si="2"/>
        <v>0</v>
      </c>
      <c r="I13" s="41"/>
      <c r="J13" s="41">
        <f t="shared" si="3"/>
        <v>0</v>
      </c>
    </row>
    <row r="14" spans="1:10" hidden="1">
      <c r="A14" s="15" t="s">
        <v>9</v>
      </c>
      <c r="B14" s="12">
        <v>7800</v>
      </c>
      <c r="C14" s="35"/>
      <c r="D14" s="11">
        <f t="shared" si="0"/>
        <v>7800</v>
      </c>
      <c r="E14" s="46">
        <v>-7800</v>
      </c>
      <c r="F14" s="41">
        <f t="shared" si="1"/>
        <v>0</v>
      </c>
      <c r="G14" s="76"/>
      <c r="H14" s="41">
        <f t="shared" si="2"/>
        <v>0</v>
      </c>
      <c r="I14" s="41"/>
      <c r="J14" s="41">
        <f t="shared" si="3"/>
        <v>0</v>
      </c>
    </row>
    <row r="15" spans="1:10" hidden="1" outlineLevel="1">
      <c r="A15" s="15" t="s">
        <v>10</v>
      </c>
      <c r="B15" s="12"/>
      <c r="C15" s="35"/>
      <c r="D15" s="11">
        <f t="shared" si="0"/>
        <v>0</v>
      </c>
      <c r="E15" s="46"/>
      <c r="F15" s="41">
        <f t="shared" si="1"/>
        <v>0</v>
      </c>
      <c r="G15" s="76"/>
      <c r="H15" s="41">
        <f t="shared" si="2"/>
        <v>0</v>
      </c>
      <c r="I15" s="41"/>
      <c r="J15" s="41">
        <f t="shared" si="3"/>
        <v>0</v>
      </c>
    </row>
    <row r="16" spans="1:10" hidden="1" outlineLevel="1">
      <c r="A16" s="15" t="s">
        <v>17</v>
      </c>
      <c r="B16" s="12"/>
      <c r="C16" s="35"/>
      <c r="D16" s="11">
        <f t="shared" si="0"/>
        <v>0</v>
      </c>
      <c r="E16" s="46"/>
      <c r="F16" s="41">
        <f t="shared" si="1"/>
        <v>0</v>
      </c>
      <c r="G16" s="76"/>
      <c r="H16" s="41">
        <f t="shared" si="2"/>
        <v>0</v>
      </c>
      <c r="I16" s="41"/>
      <c r="J16" s="41">
        <f t="shared" si="3"/>
        <v>0</v>
      </c>
    </row>
    <row r="17" spans="1:10" hidden="1" outlineLevel="1">
      <c r="A17" s="15" t="s">
        <v>11</v>
      </c>
      <c r="B17" s="12"/>
      <c r="C17" s="35"/>
      <c r="D17" s="11">
        <f t="shared" si="0"/>
        <v>0</v>
      </c>
      <c r="E17" s="46"/>
      <c r="F17" s="41">
        <f t="shared" si="1"/>
        <v>0</v>
      </c>
      <c r="G17" s="76"/>
      <c r="H17" s="41">
        <f t="shared" si="2"/>
        <v>0</v>
      </c>
      <c r="I17" s="41"/>
      <c r="J17" s="41">
        <f t="shared" si="3"/>
        <v>0</v>
      </c>
    </row>
    <row r="18" spans="1:10" hidden="1">
      <c r="A18" s="15" t="s">
        <v>12</v>
      </c>
      <c r="B18" s="12">
        <v>2871</v>
      </c>
      <c r="C18" s="35"/>
      <c r="D18" s="11">
        <f t="shared" si="0"/>
        <v>2871</v>
      </c>
      <c r="E18" s="46">
        <v>-2871</v>
      </c>
      <c r="F18" s="41">
        <f t="shared" si="1"/>
        <v>0</v>
      </c>
      <c r="G18" s="76"/>
      <c r="H18" s="41">
        <f t="shared" si="2"/>
        <v>0</v>
      </c>
      <c r="I18" s="41"/>
      <c r="J18" s="41">
        <f t="shared" si="3"/>
        <v>0</v>
      </c>
    </row>
    <row r="19" spans="1:10" hidden="1" outlineLevel="1">
      <c r="A19" s="15" t="s">
        <v>3</v>
      </c>
      <c r="B19" s="12"/>
      <c r="C19" s="35"/>
      <c r="D19" s="11">
        <f t="shared" si="0"/>
        <v>0</v>
      </c>
      <c r="E19" s="46"/>
      <c r="F19" s="41">
        <f t="shared" si="1"/>
        <v>0</v>
      </c>
      <c r="G19" s="76"/>
      <c r="H19" s="41">
        <f t="shared" si="2"/>
        <v>0</v>
      </c>
      <c r="I19" s="41"/>
      <c r="J19" s="41">
        <f t="shared" si="3"/>
        <v>0</v>
      </c>
    </row>
    <row r="20" spans="1:10" hidden="1">
      <c r="A20" s="15" t="s">
        <v>16</v>
      </c>
      <c r="B20" s="12">
        <v>2820</v>
      </c>
      <c r="C20" s="35"/>
      <c r="D20" s="11">
        <f t="shared" si="0"/>
        <v>2820</v>
      </c>
      <c r="E20" s="46">
        <v>-2820</v>
      </c>
      <c r="F20" s="41">
        <f t="shared" si="1"/>
        <v>0</v>
      </c>
      <c r="G20" s="76"/>
      <c r="H20" s="41">
        <f t="shared" si="2"/>
        <v>0</v>
      </c>
      <c r="I20" s="41"/>
      <c r="J20" s="41">
        <f t="shared" si="3"/>
        <v>0</v>
      </c>
    </row>
    <row r="21" spans="1:10" ht="78.75" hidden="1" customHeight="1">
      <c r="A21" s="9" t="s">
        <v>42</v>
      </c>
      <c r="B21" s="10">
        <f>SUM(B22:B38)</f>
        <v>48500</v>
      </c>
      <c r="C21" s="10">
        <f>SUM(C22:C38)</f>
        <v>0</v>
      </c>
      <c r="D21" s="10">
        <f>SUM(D22:D38)</f>
        <v>48500</v>
      </c>
      <c r="E21" s="10">
        <f>SUM(E22:E38)</f>
        <v>-36563</v>
      </c>
      <c r="F21" s="10">
        <f t="shared" si="1"/>
        <v>11937</v>
      </c>
      <c r="G21" s="75">
        <f>SUM(G22:G38)</f>
        <v>0</v>
      </c>
      <c r="H21" s="10">
        <f t="shared" si="2"/>
        <v>11937</v>
      </c>
      <c r="I21" s="75">
        <f>SUM(I22:I38)</f>
        <v>0</v>
      </c>
      <c r="J21" s="10">
        <f t="shared" si="3"/>
        <v>11937</v>
      </c>
    </row>
    <row r="22" spans="1:10" hidden="1">
      <c r="A22" s="8" t="s">
        <v>1</v>
      </c>
      <c r="B22" s="12">
        <v>6900</v>
      </c>
      <c r="C22" s="36"/>
      <c r="D22" s="11">
        <f t="shared" si="0"/>
        <v>6900</v>
      </c>
      <c r="E22" s="47">
        <v>-4489</v>
      </c>
      <c r="F22" s="41">
        <f t="shared" si="1"/>
        <v>2411</v>
      </c>
      <c r="G22" s="76"/>
      <c r="H22" s="41">
        <f t="shared" si="2"/>
        <v>2411</v>
      </c>
      <c r="I22" s="41"/>
      <c r="J22" s="41">
        <f t="shared" si="3"/>
        <v>2411</v>
      </c>
    </row>
    <row r="23" spans="1:10" hidden="1">
      <c r="A23" s="8" t="s">
        <v>2</v>
      </c>
      <c r="B23" s="12">
        <v>1600</v>
      </c>
      <c r="C23" s="36"/>
      <c r="D23" s="11">
        <f t="shared" si="0"/>
        <v>1600</v>
      </c>
      <c r="E23" s="47">
        <v>-1366</v>
      </c>
      <c r="F23" s="41">
        <f t="shared" si="1"/>
        <v>234</v>
      </c>
      <c r="G23" s="76"/>
      <c r="H23" s="41">
        <f t="shared" si="2"/>
        <v>234</v>
      </c>
      <c r="I23" s="41"/>
      <c r="J23" s="41">
        <f t="shared" si="3"/>
        <v>234</v>
      </c>
    </row>
    <row r="24" spans="1:10" hidden="1">
      <c r="A24" s="8" t="s">
        <v>3</v>
      </c>
      <c r="B24" s="12">
        <v>3000</v>
      </c>
      <c r="C24" s="36"/>
      <c r="D24" s="11">
        <f t="shared" si="0"/>
        <v>3000</v>
      </c>
      <c r="E24" s="47">
        <v>-2606</v>
      </c>
      <c r="F24" s="41">
        <f t="shared" si="1"/>
        <v>394</v>
      </c>
      <c r="G24" s="76"/>
      <c r="H24" s="41">
        <f t="shared" si="2"/>
        <v>394</v>
      </c>
      <c r="I24" s="41"/>
      <c r="J24" s="41">
        <f t="shared" si="3"/>
        <v>394</v>
      </c>
    </row>
    <row r="25" spans="1:10" hidden="1">
      <c r="A25" s="8" t="s">
        <v>4</v>
      </c>
      <c r="B25" s="12">
        <v>6900</v>
      </c>
      <c r="C25" s="36"/>
      <c r="D25" s="11">
        <f t="shared" si="0"/>
        <v>6900</v>
      </c>
      <c r="E25" s="47">
        <v>-3444</v>
      </c>
      <c r="F25" s="41">
        <f t="shared" si="1"/>
        <v>3456</v>
      </c>
      <c r="G25" s="76"/>
      <c r="H25" s="41">
        <f t="shared" si="2"/>
        <v>3456</v>
      </c>
      <c r="I25" s="41"/>
      <c r="J25" s="41">
        <f t="shared" si="3"/>
        <v>3456</v>
      </c>
    </row>
    <row r="26" spans="1:10" hidden="1">
      <c r="A26" s="8" t="s">
        <v>5</v>
      </c>
      <c r="B26" s="12">
        <v>2000</v>
      </c>
      <c r="C26" s="36"/>
      <c r="D26" s="11">
        <f t="shared" si="0"/>
        <v>2000</v>
      </c>
      <c r="E26" s="47">
        <v>-1702</v>
      </c>
      <c r="F26" s="41">
        <f t="shared" si="1"/>
        <v>298</v>
      </c>
      <c r="G26" s="76"/>
      <c r="H26" s="41">
        <f t="shared" si="2"/>
        <v>298</v>
      </c>
      <c r="I26" s="41"/>
      <c r="J26" s="41">
        <f t="shared" si="3"/>
        <v>298</v>
      </c>
    </row>
    <row r="27" spans="1:10" hidden="1">
      <c r="A27" s="8" t="s">
        <v>6</v>
      </c>
      <c r="B27" s="12">
        <v>1000</v>
      </c>
      <c r="C27" s="36"/>
      <c r="D27" s="11">
        <f t="shared" si="0"/>
        <v>1000</v>
      </c>
      <c r="E27" s="47">
        <v>-600</v>
      </c>
      <c r="F27" s="41">
        <f t="shared" si="1"/>
        <v>400</v>
      </c>
      <c r="G27" s="76"/>
      <c r="H27" s="41">
        <f t="shared" si="2"/>
        <v>400</v>
      </c>
      <c r="I27" s="41"/>
      <c r="J27" s="41">
        <f t="shared" si="3"/>
        <v>400</v>
      </c>
    </row>
    <row r="28" spans="1:10" hidden="1">
      <c r="A28" s="8" t="s">
        <v>7</v>
      </c>
      <c r="B28" s="12">
        <v>600</v>
      </c>
      <c r="C28" s="36"/>
      <c r="D28" s="11">
        <f t="shared" si="0"/>
        <v>600</v>
      </c>
      <c r="E28" s="47">
        <v>-600</v>
      </c>
      <c r="F28" s="41">
        <f t="shared" si="1"/>
        <v>0</v>
      </c>
      <c r="G28" s="76"/>
      <c r="H28" s="41">
        <f t="shared" si="2"/>
        <v>0</v>
      </c>
      <c r="I28" s="41"/>
      <c r="J28" s="41">
        <f t="shared" si="3"/>
        <v>0</v>
      </c>
    </row>
    <row r="29" spans="1:10" hidden="1">
      <c r="A29" s="8" t="s">
        <v>8</v>
      </c>
      <c r="B29" s="12">
        <v>2000</v>
      </c>
      <c r="C29" s="36"/>
      <c r="D29" s="11">
        <f t="shared" si="0"/>
        <v>2000</v>
      </c>
      <c r="E29" s="47">
        <v>-1869</v>
      </c>
      <c r="F29" s="41">
        <f t="shared" si="1"/>
        <v>131</v>
      </c>
      <c r="G29" s="76"/>
      <c r="H29" s="41">
        <f t="shared" si="2"/>
        <v>131</v>
      </c>
      <c r="I29" s="41"/>
      <c r="J29" s="41">
        <f t="shared" si="3"/>
        <v>131</v>
      </c>
    </row>
    <row r="30" spans="1:10" hidden="1">
      <c r="A30" s="8" t="s">
        <v>9</v>
      </c>
      <c r="B30" s="12">
        <v>1700</v>
      </c>
      <c r="C30" s="36"/>
      <c r="D30" s="11">
        <f t="shared" si="0"/>
        <v>1700</v>
      </c>
      <c r="E30" s="47">
        <v>-1359</v>
      </c>
      <c r="F30" s="41">
        <f t="shared" si="1"/>
        <v>341</v>
      </c>
      <c r="G30" s="76"/>
      <c r="H30" s="41">
        <f t="shared" si="2"/>
        <v>341</v>
      </c>
      <c r="I30" s="41"/>
      <c r="J30" s="41">
        <f t="shared" si="3"/>
        <v>341</v>
      </c>
    </row>
    <row r="31" spans="1:10" hidden="1">
      <c r="A31" s="8" t="s">
        <v>10</v>
      </c>
      <c r="B31" s="12">
        <v>2000</v>
      </c>
      <c r="C31" s="36"/>
      <c r="D31" s="11">
        <f t="shared" si="0"/>
        <v>2000</v>
      </c>
      <c r="E31" s="47">
        <v>-1400</v>
      </c>
      <c r="F31" s="41">
        <f t="shared" si="1"/>
        <v>600</v>
      </c>
      <c r="G31" s="76"/>
      <c r="H31" s="41">
        <f t="shared" si="2"/>
        <v>600</v>
      </c>
      <c r="I31" s="41"/>
      <c r="J31" s="41">
        <f t="shared" si="3"/>
        <v>600</v>
      </c>
    </row>
    <row r="32" spans="1:10" hidden="1">
      <c r="A32" s="8" t="s">
        <v>17</v>
      </c>
      <c r="B32" s="12">
        <v>2200</v>
      </c>
      <c r="C32" s="36"/>
      <c r="D32" s="11">
        <f t="shared" si="0"/>
        <v>2200</v>
      </c>
      <c r="E32" s="47">
        <v>-1742</v>
      </c>
      <c r="F32" s="41">
        <f t="shared" si="1"/>
        <v>458</v>
      </c>
      <c r="G32" s="76"/>
      <c r="H32" s="41">
        <f t="shared" si="2"/>
        <v>458</v>
      </c>
      <c r="I32" s="41"/>
      <c r="J32" s="41">
        <f t="shared" si="3"/>
        <v>458</v>
      </c>
    </row>
    <row r="33" spans="1:10" hidden="1">
      <c r="A33" s="8" t="s">
        <v>11</v>
      </c>
      <c r="B33" s="12">
        <v>3000</v>
      </c>
      <c r="C33" s="36"/>
      <c r="D33" s="11">
        <f t="shared" si="0"/>
        <v>3000</v>
      </c>
      <c r="E33" s="47">
        <v>-3000</v>
      </c>
      <c r="F33" s="41">
        <f t="shared" si="1"/>
        <v>0</v>
      </c>
      <c r="G33" s="76"/>
      <c r="H33" s="41">
        <f t="shared" si="2"/>
        <v>0</v>
      </c>
      <c r="I33" s="41"/>
      <c r="J33" s="41">
        <f t="shared" si="3"/>
        <v>0</v>
      </c>
    </row>
    <row r="34" spans="1:10" hidden="1">
      <c r="A34" s="8" t="s">
        <v>12</v>
      </c>
      <c r="B34" s="12">
        <v>2400</v>
      </c>
      <c r="C34" s="36"/>
      <c r="D34" s="11">
        <f t="shared" si="0"/>
        <v>2400</v>
      </c>
      <c r="E34" s="47">
        <v>-2038</v>
      </c>
      <c r="F34" s="41">
        <f t="shared" si="1"/>
        <v>362</v>
      </c>
      <c r="G34" s="76"/>
      <c r="H34" s="41">
        <f t="shared" si="2"/>
        <v>362</v>
      </c>
      <c r="I34" s="41"/>
      <c r="J34" s="41">
        <f t="shared" si="3"/>
        <v>362</v>
      </c>
    </row>
    <row r="35" spans="1:10" hidden="1">
      <c r="A35" s="8" t="s">
        <v>13</v>
      </c>
      <c r="B35" s="12">
        <v>600</v>
      </c>
      <c r="C35" s="36"/>
      <c r="D35" s="11">
        <f t="shared" si="0"/>
        <v>600</v>
      </c>
      <c r="E35" s="47">
        <v>-600</v>
      </c>
      <c r="F35" s="41">
        <f t="shared" si="1"/>
        <v>0</v>
      </c>
      <c r="G35" s="76"/>
      <c r="H35" s="41">
        <f t="shared" si="2"/>
        <v>0</v>
      </c>
      <c r="I35" s="41"/>
      <c r="J35" s="41">
        <f t="shared" si="3"/>
        <v>0</v>
      </c>
    </row>
    <row r="36" spans="1:10" hidden="1">
      <c r="A36" s="8" t="s">
        <v>14</v>
      </c>
      <c r="B36" s="12">
        <v>2700</v>
      </c>
      <c r="C36" s="36"/>
      <c r="D36" s="11">
        <f t="shared" si="0"/>
        <v>2700</v>
      </c>
      <c r="E36" s="47">
        <v>-2300</v>
      </c>
      <c r="F36" s="41">
        <f t="shared" si="1"/>
        <v>400</v>
      </c>
      <c r="G36" s="76"/>
      <c r="H36" s="41">
        <f t="shared" si="2"/>
        <v>400</v>
      </c>
      <c r="I36" s="41"/>
      <c r="J36" s="41">
        <f t="shared" si="3"/>
        <v>400</v>
      </c>
    </row>
    <row r="37" spans="1:10" hidden="1">
      <c r="A37" s="8" t="s">
        <v>15</v>
      </c>
      <c r="B37" s="12">
        <v>3000</v>
      </c>
      <c r="C37" s="36"/>
      <c r="D37" s="11">
        <f t="shared" si="0"/>
        <v>3000</v>
      </c>
      <c r="E37" s="47">
        <v>-3000</v>
      </c>
      <c r="F37" s="41">
        <f t="shared" si="1"/>
        <v>0</v>
      </c>
      <c r="G37" s="76"/>
      <c r="H37" s="41">
        <f t="shared" si="2"/>
        <v>0</v>
      </c>
      <c r="I37" s="41"/>
      <c r="J37" s="41">
        <f t="shared" si="3"/>
        <v>0</v>
      </c>
    </row>
    <row r="38" spans="1:10" hidden="1">
      <c r="A38" s="8" t="s">
        <v>16</v>
      </c>
      <c r="B38" s="12">
        <v>6900</v>
      </c>
      <c r="C38" s="36"/>
      <c r="D38" s="11">
        <f t="shared" si="0"/>
        <v>6900</v>
      </c>
      <c r="E38" s="47">
        <v>-4448</v>
      </c>
      <c r="F38" s="41">
        <f t="shared" si="1"/>
        <v>2452</v>
      </c>
      <c r="G38" s="76"/>
      <c r="H38" s="41">
        <f t="shared" si="2"/>
        <v>2452</v>
      </c>
      <c r="I38" s="41"/>
      <c r="J38" s="41">
        <f t="shared" si="3"/>
        <v>2452</v>
      </c>
    </row>
    <row r="39" spans="1:10" ht="63" hidden="1">
      <c r="A39" s="9" t="s">
        <v>26</v>
      </c>
      <c r="B39" s="10">
        <f>SUM(B47)</f>
        <v>58970</v>
      </c>
      <c r="C39" s="10">
        <f>SUM(C47)</f>
        <v>0</v>
      </c>
      <c r="D39" s="10">
        <f>SUM(D47)</f>
        <v>58970</v>
      </c>
      <c r="E39" s="10">
        <f>SUM(E47)</f>
        <v>-58970</v>
      </c>
      <c r="F39" s="10">
        <f t="shared" si="1"/>
        <v>0</v>
      </c>
      <c r="G39" s="75">
        <f>SUM(G47)</f>
        <v>0</v>
      </c>
      <c r="H39" s="10">
        <f t="shared" si="2"/>
        <v>0</v>
      </c>
      <c r="I39" s="10">
        <f>SUM(I47)</f>
        <v>0</v>
      </c>
      <c r="J39" s="10">
        <f t="shared" si="3"/>
        <v>0</v>
      </c>
    </row>
    <row r="40" spans="1:10" ht="15.75" hidden="1" customHeight="1" outlineLevel="1">
      <c r="A40" s="14" t="s">
        <v>1</v>
      </c>
      <c r="B40" s="12"/>
      <c r="C40" s="35"/>
      <c r="D40" s="11">
        <f t="shared" si="0"/>
        <v>0</v>
      </c>
      <c r="E40" s="35"/>
      <c r="F40" s="10">
        <f t="shared" si="1"/>
        <v>0</v>
      </c>
      <c r="G40" s="75"/>
      <c r="H40" s="10">
        <f t="shared" si="2"/>
        <v>0</v>
      </c>
      <c r="I40" s="10"/>
      <c r="J40" s="10">
        <f t="shared" si="3"/>
        <v>0</v>
      </c>
    </row>
    <row r="41" spans="1:10" ht="15.75" hidden="1" customHeight="1" outlineLevel="1">
      <c r="A41" s="15" t="s">
        <v>2</v>
      </c>
      <c r="B41" s="12"/>
      <c r="C41" s="35"/>
      <c r="D41" s="11">
        <f t="shared" si="0"/>
        <v>0</v>
      </c>
      <c r="E41" s="35"/>
      <c r="F41" s="10">
        <f t="shared" si="1"/>
        <v>0</v>
      </c>
      <c r="G41" s="75"/>
      <c r="H41" s="10">
        <f t="shared" si="2"/>
        <v>0</v>
      </c>
      <c r="I41" s="10"/>
      <c r="J41" s="10">
        <f t="shared" si="3"/>
        <v>0</v>
      </c>
    </row>
    <row r="42" spans="1:10" ht="15.75" hidden="1" customHeight="1" outlineLevel="1">
      <c r="A42" s="15" t="s">
        <v>3</v>
      </c>
      <c r="B42" s="12"/>
      <c r="C42" s="35"/>
      <c r="D42" s="11">
        <f t="shared" si="0"/>
        <v>0</v>
      </c>
      <c r="E42" s="35"/>
      <c r="F42" s="10">
        <f t="shared" si="1"/>
        <v>0</v>
      </c>
      <c r="G42" s="75"/>
      <c r="H42" s="10">
        <f t="shared" si="2"/>
        <v>0</v>
      </c>
      <c r="I42" s="10"/>
      <c r="J42" s="10">
        <f t="shared" si="3"/>
        <v>0</v>
      </c>
    </row>
    <row r="43" spans="1:10" ht="15.75" hidden="1" customHeight="1" outlineLevel="1">
      <c r="A43" s="15" t="s">
        <v>4</v>
      </c>
      <c r="B43" s="12"/>
      <c r="C43" s="35"/>
      <c r="D43" s="11">
        <f t="shared" si="0"/>
        <v>0</v>
      </c>
      <c r="E43" s="35"/>
      <c r="F43" s="10">
        <f t="shared" si="1"/>
        <v>0</v>
      </c>
      <c r="G43" s="75"/>
      <c r="H43" s="10">
        <f t="shared" si="2"/>
        <v>0</v>
      </c>
      <c r="I43" s="10"/>
      <c r="J43" s="10">
        <f t="shared" si="3"/>
        <v>0</v>
      </c>
    </row>
    <row r="44" spans="1:10" ht="15.75" hidden="1" customHeight="1" outlineLevel="1">
      <c r="A44" s="15" t="s">
        <v>5</v>
      </c>
      <c r="B44" s="12"/>
      <c r="C44" s="35"/>
      <c r="D44" s="11">
        <f t="shared" si="0"/>
        <v>0</v>
      </c>
      <c r="E44" s="35"/>
      <c r="F44" s="10">
        <f t="shared" si="1"/>
        <v>0</v>
      </c>
      <c r="G44" s="75"/>
      <c r="H44" s="10">
        <f t="shared" si="2"/>
        <v>0</v>
      </c>
      <c r="I44" s="10"/>
      <c r="J44" s="10">
        <f t="shared" si="3"/>
        <v>0</v>
      </c>
    </row>
    <row r="45" spans="1:10" ht="15.75" hidden="1" customHeight="1" outlineLevel="1">
      <c r="A45" s="15" t="s">
        <v>6</v>
      </c>
      <c r="B45" s="12"/>
      <c r="C45" s="35"/>
      <c r="D45" s="11">
        <f t="shared" si="0"/>
        <v>0</v>
      </c>
      <c r="E45" s="35"/>
      <c r="F45" s="10">
        <f t="shared" si="1"/>
        <v>0</v>
      </c>
      <c r="G45" s="75"/>
      <c r="H45" s="10">
        <f t="shared" si="2"/>
        <v>0</v>
      </c>
      <c r="I45" s="10"/>
      <c r="J45" s="10">
        <f t="shared" si="3"/>
        <v>0</v>
      </c>
    </row>
    <row r="46" spans="1:10" hidden="1" outlineLevel="1">
      <c r="A46" s="15" t="s">
        <v>7</v>
      </c>
      <c r="B46" s="12"/>
      <c r="C46" s="35"/>
      <c r="D46" s="11">
        <f t="shared" si="0"/>
        <v>0</v>
      </c>
      <c r="E46" s="35"/>
      <c r="F46" s="10">
        <f t="shared" si="1"/>
        <v>0</v>
      </c>
      <c r="G46" s="75"/>
      <c r="H46" s="10">
        <f t="shared" si="2"/>
        <v>0</v>
      </c>
      <c r="I46" s="10"/>
      <c r="J46" s="10">
        <f t="shared" si="3"/>
        <v>0</v>
      </c>
    </row>
    <row r="47" spans="1:10" ht="15.75" hidden="1" customHeight="1">
      <c r="A47" s="15" t="s">
        <v>8</v>
      </c>
      <c r="B47" s="12">
        <v>58970</v>
      </c>
      <c r="C47" s="35"/>
      <c r="D47" s="11">
        <f t="shared" si="0"/>
        <v>58970</v>
      </c>
      <c r="E47" s="11">
        <v>-58970</v>
      </c>
      <c r="F47" s="41">
        <f t="shared" si="1"/>
        <v>0</v>
      </c>
      <c r="G47" s="76"/>
      <c r="H47" s="41">
        <f t="shared" si="2"/>
        <v>0</v>
      </c>
      <c r="I47" s="41"/>
      <c r="J47" s="41">
        <f t="shared" si="3"/>
        <v>0</v>
      </c>
    </row>
    <row r="48" spans="1:10" ht="15.75" hidden="1" customHeight="1" outlineLevel="1">
      <c r="A48" s="15" t="s">
        <v>9</v>
      </c>
      <c r="B48" s="12"/>
      <c r="C48" s="35"/>
      <c r="D48" s="11">
        <f t="shared" si="0"/>
        <v>0</v>
      </c>
      <c r="E48" s="35"/>
      <c r="F48" s="41">
        <f t="shared" si="1"/>
        <v>0</v>
      </c>
      <c r="G48" s="76"/>
      <c r="H48" s="41">
        <f t="shared" si="2"/>
        <v>0</v>
      </c>
      <c r="I48" s="41"/>
      <c r="J48" s="41">
        <f t="shared" si="3"/>
        <v>0</v>
      </c>
    </row>
    <row r="49" spans="1:10" ht="15.75" hidden="1" customHeight="1" outlineLevel="1">
      <c r="A49" s="15" t="s">
        <v>10</v>
      </c>
      <c r="B49" s="12"/>
      <c r="C49" s="35"/>
      <c r="D49" s="11">
        <f t="shared" si="0"/>
        <v>0</v>
      </c>
      <c r="E49" s="35"/>
      <c r="F49" s="41">
        <f t="shared" si="1"/>
        <v>0</v>
      </c>
      <c r="G49" s="76"/>
      <c r="H49" s="41">
        <f t="shared" si="2"/>
        <v>0</v>
      </c>
      <c r="I49" s="41"/>
      <c r="J49" s="41">
        <f t="shared" si="3"/>
        <v>0</v>
      </c>
    </row>
    <row r="50" spans="1:10" ht="15.75" hidden="1" customHeight="1" outlineLevel="1">
      <c r="A50" s="15" t="s">
        <v>17</v>
      </c>
      <c r="B50" s="12"/>
      <c r="C50" s="35"/>
      <c r="D50" s="11">
        <f t="shared" si="0"/>
        <v>0</v>
      </c>
      <c r="E50" s="35"/>
      <c r="F50" s="41">
        <f t="shared" si="1"/>
        <v>0</v>
      </c>
      <c r="G50" s="76"/>
      <c r="H50" s="41">
        <f t="shared" si="2"/>
        <v>0</v>
      </c>
      <c r="I50" s="41"/>
      <c r="J50" s="41">
        <f t="shared" si="3"/>
        <v>0</v>
      </c>
    </row>
    <row r="51" spans="1:10" ht="15.75" hidden="1" customHeight="1" outlineLevel="1">
      <c r="A51" s="15" t="s">
        <v>11</v>
      </c>
      <c r="B51" s="12"/>
      <c r="C51" s="35"/>
      <c r="D51" s="11">
        <f t="shared" si="0"/>
        <v>0</v>
      </c>
      <c r="E51" s="35"/>
      <c r="F51" s="41">
        <f t="shared" si="1"/>
        <v>0</v>
      </c>
      <c r="G51" s="76"/>
      <c r="H51" s="41">
        <f t="shared" si="2"/>
        <v>0</v>
      </c>
      <c r="I51" s="41"/>
      <c r="J51" s="41">
        <f t="shared" si="3"/>
        <v>0</v>
      </c>
    </row>
    <row r="52" spans="1:10" ht="15.75" hidden="1" customHeight="1" outlineLevel="1">
      <c r="A52" s="15" t="s">
        <v>12</v>
      </c>
      <c r="B52" s="12"/>
      <c r="C52" s="35"/>
      <c r="D52" s="11">
        <f t="shared" si="0"/>
        <v>0</v>
      </c>
      <c r="E52" s="35"/>
      <c r="F52" s="41">
        <f t="shared" si="1"/>
        <v>0</v>
      </c>
      <c r="G52" s="76"/>
      <c r="H52" s="41">
        <f t="shared" si="2"/>
        <v>0</v>
      </c>
      <c r="I52" s="41"/>
      <c r="J52" s="41">
        <f t="shared" si="3"/>
        <v>0</v>
      </c>
    </row>
    <row r="53" spans="1:10" ht="15.75" hidden="1" customHeight="1" outlineLevel="1">
      <c r="A53" s="15" t="s">
        <v>13</v>
      </c>
      <c r="B53" s="12"/>
      <c r="C53" s="35"/>
      <c r="D53" s="11">
        <f t="shared" si="0"/>
        <v>0</v>
      </c>
      <c r="E53" s="35"/>
      <c r="F53" s="41">
        <f t="shared" si="1"/>
        <v>0</v>
      </c>
      <c r="G53" s="76"/>
      <c r="H53" s="41">
        <f t="shared" si="2"/>
        <v>0</v>
      </c>
      <c r="I53" s="41"/>
      <c r="J53" s="41">
        <f t="shared" si="3"/>
        <v>0</v>
      </c>
    </row>
    <row r="54" spans="1:10" ht="15.75" hidden="1" customHeight="1" outlineLevel="1">
      <c r="A54" s="15" t="s">
        <v>14</v>
      </c>
      <c r="B54" s="12"/>
      <c r="C54" s="35"/>
      <c r="D54" s="11">
        <f t="shared" si="0"/>
        <v>0</v>
      </c>
      <c r="E54" s="35"/>
      <c r="F54" s="41">
        <f t="shared" si="1"/>
        <v>0</v>
      </c>
      <c r="G54" s="76"/>
      <c r="H54" s="41">
        <f t="shared" si="2"/>
        <v>0</v>
      </c>
      <c r="I54" s="41"/>
      <c r="J54" s="41">
        <f t="shared" si="3"/>
        <v>0</v>
      </c>
    </row>
    <row r="55" spans="1:10" ht="15.75" hidden="1" customHeight="1" outlineLevel="1">
      <c r="A55" s="15" t="s">
        <v>15</v>
      </c>
      <c r="B55" s="12"/>
      <c r="C55" s="35"/>
      <c r="D55" s="11">
        <f t="shared" si="0"/>
        <v>0</v>
      </c>
      <c r="E55" s="35"/>
      <c r="F55" s="41">
        <f t="shared" si="1"/>
        <v>0</v>
      </c>
      <c r="G55" s="76"/>
      <c r="H55" s="41">
        <f t="shared" si="2"/>
        <v>0</v>
      </c>
      <c r="I55" s="41"/>
      <c r="J55" s="41">
        <f t="shared" si="3"/>
        <v>0</v>
      </c>
    </row>
    <row r="56" spans="1:10" ht="15.75" hidden="1" customHeight="1" outlineLevel="1">
      <c r="A56" s="15" t="s">
        <v>16</v>
      </c>
      <c r="B56" s="12"/>
      <c r="C56" s="35"/>
      <c r="D56" s="11">
        <f t="shared" si="0"/>
        <v>0</v>
      </c>
      <c r="E56" s="35"/>
      <c r="F56" s="41">
        <f t="shared" si="1"/>
        <v>0</v>
      </c>
      <c r="G56" s="76"/>
      <c r="H56" s="41">
        <f t="shared" si="2"/>
        <v>0</v>
      </c>
      <c r="I56" s="41"/>
      <c r="J56" s="41">
        <f t="shared" si="3"/>
        <v>0</v>
      </c>
    </row>
    <row r="57" spans="1:10" ht="64.5" hidden="1" customHeight="1" collapsed="1">
      <c r="A57" s="9" t="s">
        <v>27</v>
      </c>
      <c r="B57" s="10">
        <f>SUM(B58:B77)</f>
        <v>90000</v>
      </c>
      <c r="C57" s="10">
        <f>SUM(C58:C77)</f>
        <v>0</v>
      </c>
      <c r="D57" s="10">
        <f>SUM(D58:D77)</f>
        <v>90000</v>
      </c>
      <c r="E57" s="10">
        <f>SUM(E58:E77)</f>
        <v>267</v>
      </c>
      <c r="F57" s="10">
        <f t="shared" si="1"/>
        <v>90267</v>
      </c>
      <c r="G57" s="75">
        <f>SUM(G58:G77)</f>
        <v>0</v>
      </c>
      <c r="H57" s="10">
        <f t="shared" si="2"/>
        <v>90267</v>
      </c>
      <c r="I57" s="75">
        <f>SUM(I58:I77)</f>
        <v>0</v>
      </c>
      <c r="J57" s="10">
        <f t="shared" si="3"/>
        <v>90267</v>
      </c>
    </row>
    <row r="58" spans="1:10" hidden="1">
      <c r="A58" s="8" t="s">
        <v>18</v>
      </c>
      <c r="B58" s="12">
        <v>68000</v>
      </c>
      <c r="C58" s="35"/>
      <c r="D58" s="12">
        <f t="shared" si="0"/>
        <v>68000</v>
      </c>
      <c r="E58" s="74"/>
      <c r="F58" s="41">
        <f>D58+E58</f>
        <v>68000</v>
      </c>
      <c r="G58" s="76"/>
      <c r="H58" s="41">
        <f t="shared" si="2"/>
        <v>68000</v>
      </c>
      <c r="I58" s="41"/>
      <c r="J58" s="41">
        <f t="shared" si="3"/>
        <v>68000</v>
      </c>
    </row>
    <row r="59" spans="1:10" hidden="1">
      <c r="A59" s="8" t="s">
        <v>20</v>
      </c>
      <c r="B59" s="12">
        <v>6000</v>
      </c>
      <c r="C59" s="35"/>
      <c r="D59" s="12">
        <f t="shared" si="0"/>
        <v>6000</v>
      </c>
      <c r="E59" s="74"/>
      <c r="F59" s="41">
        <f t="shared" si="1"/>
        <v>6000</v>
      </c>
      <c r="G59" s="76"/>
      <c r="H59" s="41">
        <f t="shared" si="2"/>
        <v>6000</v>
      </c>
      <c r="I59" s="41"/>
      <c r="J59" s="41">
        <f t="shared" si="3"/>
        <v>6000</v>
      </c>
    </row>
    <row r="60" spans="1:10" ht="18" hidden="1" customHeight="1">
      <c r="A60" s="8" t="s">
        <v>1</v>
      </c>
      <c r="B60" s="12">
        <v>400</v>
      </c>
      <c r="C60" s="35"/>
      <c r="D60" s="12">
        <f t="shared" si="0"/>
        <v>400</v>
      </c>
      <c r="E60" s="74">
        <v>-250</v>
      </c>
      <c r="F60" s="41">
        <f t="shared" si="1"/>
        <v>150</v>
      </c>
      <c r="G60" s="76"/>
      <c r="H60" s="41">
        <f t="shared" si="2"/>
        <v>150</v>
      </c>
      <c r="I60" s="41"/>
      <c r="J60" s="41">
        <f t="shared" si="3"/>
        <v>150</v>
      </c>
    </row>
    <row r="61" spans="1:10" hidden="1">
      <c r="A61" s="8" t="s">
        <v>2</v>
      </c>
      <c r="B61" s="12">
        <v>575</v>
      </c>
      <c r="C61" s="35"/>
      <c r="D61" s="12">
        <f t="shared" si="0"/>
        <v>575</v>
      </c>
      <c r="E61" s="74"/>
      <c r="F61" s="41">
        <f t="shared" si="1"/>
        <v>575</v>
      </c>
      <c r="G61" s="76"/>
      <c r="H61" s="41">
        <f t="shared" si="2"/>
        <v>575</v>
      </c>
      <c r="I61" s="41"/>
      <c r="J61" s="41">
        <f t="shared" si="3"/>
        <v>575</v>
      </c>
    </row>
    <row r="62" spans="1:10" hidden="1">
      <c r="A62" s="8" t="s">
        <v>19</v>
      </c>
      <c r="B62" s="12">
        <v>1850</v>
      </c>
      <c r="C62" s="35"/>
      <c r="D62" s="12">
        <f t="shared" si="0"/>
        <v>1850</v>
      </c>
      <c r="E62" s="74"/>
      <c r="F62" s="41">
        <f t="shared" si="1"/>
        <v>1850</v>
      </c>
      <c r="G62" s="76"/>
      <c r="H62" s="41">
        <f t="shared" si="2"/>
        <v>1850</v>
      </c>
      <c r="I62" s="41"/>
      <c r="J62" s="41">
        <f t="shared" si="3"/>
        <v>1850</v>
      </c>
    </row>
    <row r="63" spans="1:10" hidden="1">
      <c r="A63" s="8" t="s">
        <v>3</v>
      </c>
      <c r="B63" s="12">
        <v>2400</v>
      </c>
      <c r="C63" s="35"/>
      <c r="D63" s="12">
        <f t="shared" si="0"/>
        <v>2400</v>
      </c>
      <c r="E63" s="74"/>
      <c r="F63" s="41">
        <f t="shared" si="1"/>
        <v>2400</v>
      </c>
      <c r="G63" s="76"/>
      <c r="H63" s="41">
        <f t="shared" si="2"/>
        <v>2400</v>
      </c>
      <c r="I63" s="41"/>
      <c r="J63" s="41">
        <f t="shared" si="3"/>
        <v>2400</v>
      </c>
    </row>
    <row r="64" spans="1:10" hidden="1">
      <c r="A64" s="8" t="s">
        <v>4</v>
      </c>
      <c r="B64" s="12">
        <v>460</v>
      </c>
      <c r="C64" s="35"/>
      <c r="D64" s="12">
        <f t="shared" si="0"/>
        <v>460</v>
      </c>
      <c r="E64" s="74">
        <v>357</v>
      </c>
      <c r="F64" s="41">
        <f t="shared" si="1"/>
        <v>817</v>
      </c>
      <c r="G64" s="76"/>
      <c r="H64" s="41">
        <f t="shared" si="2"/>
        <v>817</v>
      </c>
      <c r="I64" s="41"/>
      <c r="J64" s="41">
        <f t="shared" si="3"/>
        <v>817</v>
      </c>
    </row>
    <row r="65" spans="1:10" hidden="1">
      <c r="A65" s="8" t="s">
        <v>5</v>
      </c>
      <c r="B65" s="12">
        <v>180</v>
      </c>
      <c r="C65" s="35"/>
      <c r="D65" s="12">
        <f t="shared" si="0"/>
        <v>180</v>
      </c>
      <c r="E65" s="74"/>
      <c r="F65" s="41">
        <f t="shared" si="1"/>
        <v>180</v>
      </c>
      <c r="G65" s="76"/>
      <c r="H65" s="41">
        <f t="shared" si="2"/>
        <v>180</v>
      </c>
      <c r="I65" s="41"/>
      <c r="J65" s="41">
        <f t="shared" si="3"/>
        <v>180</v>
      </c>
    </row>
    <row r="66" spans="1:10" hidden="1">
      <c r="A66" s="8" t="s">
        <v>6</v>
      </c>
      <c r="B66" s="12">
        <v>572</v>
      </c>
      <c r="C66" s="35"/>
      <c r="D66" s="12">
        <f t="shared" si="0"/>
        <v>572</v>
      </c>
      <c r="E66" s="74"/>
      <c r="F66" s="41">
        <f t="shared" si="1"/>
        <v>572</v>
      </c>
      <c r="G66" s="76"/>
      <c r="H66" s="41">
        <f t="shared" si="2"/>
        <v>572</v>
      </c>
      <c r="I66" s="41"/>
      <c r="J66" s="41">
        <f t="shared" si="3"/>
        <v>572</v>
      </c>
    </row>
    <row r="67" spans="1:10" hidden="1">
      <c r="A67" s="8" t="s">
        <v>7</v>
      </c>
      <c r="B67" s="12">
        <v>225</v>
      </c>
      <c r="C67" s="35"/>
      <c r="D67" s="12">
        <f t="shared" si="0"/>
        <v>225</v>
      </c>
      <c r="E67" s="74"/>
      <c r="F67" s="41">
        <f t="shared" si="1"/>
        <v>225</v>
      </c>
      <c r="G67" s="76"/>
      <c r="H67" s="41">
        <f t="shared" si="2"/>
        <v>225</v>
      </c>
      <c r="I67" s="41"/>
      <c r="J67" s="41">
        <f t="shared" si="3"/>
        <v>225</v>
      </c>
    </row>
    <row r="68" spans="1:10" hidden="1">
      <c r="A68" s="8" t="s">
        <v>8</v>
      </c>
      <c r="B68" s="12">
        <v>730</v>
      </c>
      <c r="C68" s="35"/>
      <c r="D68" s="12">
        <f t="shared" si="0"/>
        <v>730</v>
      </c>
      <c r="E68" s="74"/>
      <c r="F68" s="41">
        <f t="shared" si="1"/>
        <v>730</v>
      </c>
      <c r="G68" s="76"/>
      <c r="H68" s="41">
        <f t="shared" si="2"/>
        <v>730</v>
      </c>
      <c r="I68" s="41"/>
      <c r="J68" s="41">
        <f t="shared" si="3"/>
        <v>730</v>
      </c>
    </row>
    <row r="69" spans="1:10" hidden="1">
      <c r="A69" s="8" t="s">
        <v>9</v>
      </c>
      <c r="B69" s="12">
        <v>1540</v>
      </c>
      <c r="C69" s="35"/>
      <c r="D69" s="12">
        <f t="shared" si="0"/>
        <v>1540</v>
      </c>
      <c r="E69" s="74"/>
      <c r="F69" s="41">
        <f t="shared" si="1"/>
        <v>1540</v>
      </c>
      <c r="G69" s="76"/>
      <c r="H69" s="41">
        <f t="shared" si="2"/>
        <v>1540</v>
      </c>
      <c r="I69" s="41"/>
      <c r="J69" s="41">
        <f t="shared" si="3"/>
        <v>1540</v>
      </c>
    </row>
    <row r="70" spans="1:10" hidden="1">
      <c r="A70" s="8" t="s">
        <v>10</v>
      </c>
      <c r="B70" s="12">
        <v>1440</v>
      </c>
      <c r="C70" s="35"/>
      <c r="D70" s="12">
        <f t="shared" si="0"/>
        <v>1440</v>
      </c>
      <c r="E70" s="74"/>
      <c r="F70" s="41">
        <f t="shared" si="1"/>
        <v>1440</v>
      </c>
      <c r="G70" s="76"/>
      <c r="H70" s="41">
        <f t="shared" si="2"/>
        <v>1440</v>
      </c>
      <c r="I70" s="41"/>
      <c r="J70" s="41">
        <f t="shared" si="3"/>
        <v>1440</v>
      </c>
    </row>
    <row r="71" spans="1:10" hidden="1">
      <c r="A71" s="8" t="s">
        <v>17</v>
      </c>
      <c r="B71" s="12">
        <v>375</v>
      </c>
      <c r="C71" s="35"/>
      <c r="D71" s="12">
        <f t="shared" si="0"/>
        <v>375</v>
      </c>
      <c r="E71" s="74"/>
      <c r="F71" s="41">
        <f t="shared" si="1"/>
        <v>375</v>
      </c>
      <c r="G71" s="76"/>
      <c r="H71" s="41">
        <f t="shared" si="2"/>
        <v>375</v>
      </c>
      <c r="I71" s="41"/>
      <c r="J71" s="41">
        <f t="shared" si="3"/>
        <v>375</v>
      </c>
    </row>
    <row r="72" spans="1:10" hidden="1">
      <c r="A72" s="8" t="s">
        <v>11</v>
      </c>
      <c r="B72" s="12">
        <v>220</v>
      </c>
      <c r="C72" s="35"/>
      <c r="D72" s="12">
        <f t="shared" si="0"/>
        <v>220</v>
      </c>
      <c r="E72" s="74"/>
      <c r="F72" s="41">
        <f t="shared" si="1"/>
        <v>220</v>
      </c>
      <c r="G72" s="76"/>
      <c r="H72" s="41">
        <f t="shared" si="2"/>
        <v>220</v>
      </c>
      <c r="I72" s="41"/>
      <c r="J72" s="41">
        <f t="shared" si="3"/>
        <v>220</v>
      </c>
    </row>
    <row r="73" spans="1:10" hidden="1">
      <c r="A73" s="8" t="s">
        <v>12</v>
      </c>
      <c r="B73" s="12">
        <v>2200</v>
      </c>
      <c r="C73" s="35"/>
      <c r="D73" s="12">
        <f t="shared" ref="D73:D136" si="4">B73+C73</f>
        <v>2200</v>
      </c>
      <c r="E73" s="74"/>
      <c r="F73" s="41">
        <f>D73+E73</f>
        <v>2200</v>
      </c>
      <c r="G73" s="76"/>
      <c r="H73" s="41">
        <f t="shared" si="2"/>
        <v>2200</v>
      </c>
      <c r="I73" s="41"/>
      <c r="J73" s="41">
        <f t="shared" si="3"/>
        <v>2200</v>
      </c>
    </row>
    <row r="74" spans="1:10" hidden="1">
      <c r="A74" s="8" t="s">
        <v>13</v>
      </c>
      <c r="B74" s="12">
        <v>360</v>
      </c>
      <c r="C74" s="35"/>
      <c r="D74" s="12">
        <f t="shared" si="4"/>
        <v>360</v>
      </c>
      <c r="E74" s="74">
        <v>160</v>
      </c>
      <c r="F74" s="41">
        <f t="shared" ref="F74:F136" si="5">D74+E74</f>
        <v>520</v>
      </c>
      <c r="G74" s="76"/>
      <c r="H74" s="41">
        <f t="shared" si="2"/>
        <v>520</v>
      </c>
      <c r="I74" s="41"/>
      <c r="J74" s="41">
        <f t="shared" si="3"/>
        <v>520</v>
      </c>
    </row>
    <row r="75" spans="1:10" hidden="1">
      <c r="A75" s="8" t="s">
        <v>14</v>
      </c>
      <c r="B75" s="12">
        <v>463</v>
      </c>
      <c r="C75" s="35"/>
      <c r="D75" s="12">
        <f t="shared" si="4"/>
        <v>463</v>
      </c>
      <c r="E75" s="74"/>
      <c r="F75" s="41">
        <f t="shared" si="5"/>
        <v>463</v>
      </c>
      <c r="G75" s="76"/>
      <c r="H75" s="41">
        <f t="shared" si="2"/>
        <v>463</v>
      </c>
      <c r="I75" s="41"/>
      <c r="J75" s="41">
        <f t="shared" si="3"/>
        <v>463</v>
      </c>
    </row>
    <row r="76" spans="1:10" hidden="1">
      <c r="A76" s="8" t="s">
        <v>15</v>
      </c>
      <c r="B76" s="12">
        <v>170</v>
      </c>
      <c r="C76" s="35"/>
      <c r="D76" s="12">
        <f t="shared" si="4"/>
        <v>170</v>
      </c>
      <c r="E76" s="74"/>
      <c r="F76" s="41">
        <f t="shared" si="5"/>
        <v>170</v>
      </c>
      <c r="G76" s="76"/>
      <c r="H76" s="41">
        <f t="shared" ref="H76:H139" si="6">F76+G76</f>
        <v>170</v>
      </c>
      <c r="I76" s="41"/>
      <c r="J76" s="41">
        <f t="shared" ref="J76:J139" si="7">H76+I76</f>
        <v>170</v>
      </c>
    </row>
    <row r="77" spans="1:10" hidden="1">
      <c r="A77" s="8" t="s">
        <v>16</v>
      </c>
      <c r="B77" s="12">
        <v>1840</v>
      </c>
      <c r="C77" s="35"/>
      <c r="D77" s="12">
        <f t="shared" si="4"/>
        <v>1840</v>
      </c>
      <c r="E77" s="74"/>
      <c r="F77" s="41">
        <f t="shared" si="5"/>
        <v>1840</v>
      </c>
      <c r="G77" s="76"/>
      <c r="H77" s="41">
        <f t="shared" si="6"/>
        <v>1840</v>
      </c>
      <c r="I77" s="41"/>
      <c r="J77" s="41">
        <f t="shared" si="7"/>
        <v>1840</v>
      </c>
    </row>
    <row r="78" spans="1:10" ht="67.5" hidden="1" customHeight="1">
      <c r="A78" s="9" t="s">
        <v>36</v>
      </c>
      <c r="B78" s="10">
        <f>SUM(B79:B98)</f>
        <v>17819</v>
      </c>
      <c r="C78" s="10">
        <f>SUM(C79:C98)</f>
        <v>0</v>
      </c>
      <c r="D78" s="10">
        <f>SUM(D79:D98)</f>
        <v>17819</v>
      </c>
      <c r="E78" s="10">
        <f>SUM(E79:E98)</f>
        <v>-93</v>
      </c>
      <c r="F78" s="10">
        <f t="shared" si="5"/>
        <v>17726</v>
      </c>
      <c r="G78" s="75">
        <f>SUM(G79:G98)</f>
        <v>0</v>
      </c>
      <c r="H78" s="10">
        <f t="shared" si="6"/>
        <v>17726</v>
      </c>
      <c r="I78" s="75">
        <f>SUM(I79:I98)</f>
        <v>0</v>
      </c>
      <c r="J78" s="10">
        <f t="shared" si="7"/>
        <v>17726</v>
      </c>
    </row>
    <row r="79" spans="1:10" hidden="1">
      <c r="A79" s="8" t="s">
        <v>18</v>
      </c>
      <c r="B79" s="12">
        <v>3218</v>
      </c>
      <c r="C79" s="35"/>
      <c r="D79" s="11">
        <f t="shared" si="4"/>
        <v>3218</v>
      </c>
      <c r="E79" s="35"/>
      <c r="F79" s="41">
        <f t="shared" si="5"/>
        <v>3218</v>
      </c>
      <c r="G79" s="76"/>
      <c r="H79" s="41">
        <f t="shared" si="6"/>
        <v>3218</v>
      </c>
      <c r="I79" s="41"/>
      <c r="J79" s="41">
        <f t="shared" si="7"/>
        <v>3218</v>
      </c>
    </row>
    <row r="80" spans="1:10" hidden="1">
      <c r="A80" s="8" t="s">
        <v>20</v>
      </c>
      <c r="B80" s="12">
        <v>2747</v>
      </c>
      <c r="C80" s="35"/>
      <c r="D80" s="11">
        <f t="shared" si="4"/>
        <v>2747</v>
      </c>
      <c r="E80" s="35"/>
      <c r="F80" s="41">
        <f t="shared" si="5"/>
        <v>2747</v>
      </c>
      <c r="G80" s="76"/>
      <c r="H80" s="41">
        <f t="shared" si="6"/>
        <v>2747</v>
      </c>
      <c r="I80" s="41"/>
      <c r="J80" s="41">
        <f t="shared" si="7"/>
        <v>2747</v>
      </c>
    </row>
    <row r="81" spans="1:10" hidden="1">
      <c r="A81" s="8" t="s">
        <v>1</v>
      </c>
      <c r="B81" s="12">
        <v>155</v>
      </c>
      <c r="C81" s="35"/>
      <c r="D81" s="11">
        <f t="shared" si="4"/>
        <v>155</v>
      </c>
      <c r="E81" s="35"/>
      <c r="F81" s="41">
        <f t="shared" si="5"/>
        <v>155</v>
      </c>
      <c r="G81" s="76"/>
      <c r="H81" s="41">
        <f t="shared" si="6"/>
        <v>155</v>
      </c>
      <c r="I81" s="41"/>
      <c r="J81" s="41">
        <f t="shared" si="7"/>
        <v>155</v>
      </c>
    </row>
    <row r="82" spans="1:10" hidden="1">
      <c r="A82" s="8" t="s">
        <v>2</v>
      </c>
      <c r="B82" s="12">
        <v>1490</v>
      </c>
      <c r="C82" s="35"/>
      <c r="D82" s="11">
        <f t="shared" si="4"/>
        <v>1490</v>
      </c>
      <c r="E82" s="35"/>
      <c r="F82" s="41">
        <f t="shared" si="5"/>
        <v>1490</v>
      </c>
      <c r="G82" s="76"/>
      <c r="H82" s="41">
        <f t="shared" si="6"/>
        <v>1490</v>
      </c>
      <c r="I82" s="41"/>
      <c r="J82" s="41">
        <f t="shared" si="7"/>
        <v>1490</v>
      </c>
    </row>
    <row r="83" spans="1:10" hidden="1">
      <c r="A83" s="8" t="s">
        <v>19</v>
      </c>
      <c r="B83" s="12">
        <v>841</v>
      </c>
      <c r="C83" s="35"/>
      <c r="D83" s="11">
        <f t="shared" si="4"/>
        <v>841</v>
      </c>
      <c r="E83" s="35"/>
      <c r="F83" s="41">
        <f t="shared" si="5"/>
        <v>841</v>
      </c>
      <c r="G83" s="76"/>
      <c r="H83" s="41">
        <f t="shared" si="6"/>
        <v>841</v>
      </c>
      <c r="I83" s="41"/>
      <c r="J83" s="41">
        <f t="shared" si="7"/>
        <v>841</v>
      </c>
    </row>
    <row r="84" spans="1:10" hidden="1">
      <c r="A84" s="8" t="s">
        <v>3</v>
      </c>
      <c r="B84" s="12">
        <v>1837</v>
      </c>
      <c r="C84" s="35"/>
      <c r="D84" s="11">
        <f t="shared" si="4"/>
        <v>1837</v>
      </c>
      <c r="E84" s="35"/>
      <c r="F84" s="41">
        <f t="shared" si="5"/>
        <v>1837</v>
      </c>
      <c r="G84" s="76"/>
      <c r="H84" s="41">
        <f t="shared" si="6"/>
        <v>1837</v>
      </c>
      <c r="I84" s="41"/>
      <c r="J84" s="41">
        <f t="shared" si="7"/>
        <v>1837</v>
      </c>
    </row>
    <row r="85" spans="1:10" hidden="1">
      <c r="A85" s="8" t="s">
        <v>4</v>
      </c>
      <c r="B85" s="12">
        <v>766</v>
      </c>
      <c r="C85" s="35"/>
      <c r="D85" s="11">
        <f t="shared" si="4"/>
        <v>766</v>
      </c>
      <c r="E85" s="35"/>
      <c r="F85" s="41">
        <f t="shared" si="5"/>
        <v>766</v>
      </c>
      <c r="G85" s="76"/>
      <c r="H85" s="41">
        <f t="shared" si="6"/>
        <v>766</v>
      </c>
      <c r="I85" s="41"/>
      <c r="J85" s="41">
        <f t="shared" si="7"/>
        <v>766</v>
      </c>
    </row>
    <row r="86" spans="1:10" hidden="1">
      <c r="A86" s="8" t="s">
        <v>5</v>
      </c>
      <c r="B86" s="12">
        <v>190</v>
      </c>
      <c r="C86" s="35"/>
      <c r="D86" s="11">
        <f t="shared" si="4"/>
        <v>190</v>
      </c>
      <c r="E86" s="35"/>
      <c r="F86" s="41">
        <f t="shared" si="5"/>
        <v>190</v>
      </c>
      <c r="G86" s="76"/>
      <c r="H86" s="41">
        <f t="shared" si="6"/>
        <v>190</v>
      </c>
      <c r="I86" s="41"/>
      <c r="J86" s="41">
        <f t="shared" si="7"/>
        <v>190</v>
      </c>
    </row>
    <row r="87" spans="1:10" hidden="1">
      <c r="A87" s="8" t="s">
        <v>6</v>
      </c>
      <c r="B87" s="12">
        <v>1043</v>
      </c>
      <c r="C87" s="35"/>
      <c r="D87" s="11">
        <f t="shared" si="4"/>
        <v>1043</v>
      </c>
      <c r="E87" s="35"/>
      <c r="F87" s="41">
        <f t="shared" si="5"/>
        <v>1043</v>
      </c>
      <c r="G87" s="76"/>
      <c r="H87" s="41">
        <f t="shared" si="6"/>
        <v>1043</v>
      </c>
      <c r="I87" s="41"/>
      <c r="J87" s="41">
        <f t="shared" si="7"/>
        <v>1043</v>
      </c>
    </row>
    <row r="88" spans="1:10" hidden="1">
      <c r="A88" s="8" t="s">
        <v>7</v>
      </c>
      <c r="B88" s="12">
        <v>151</v>
      </c>
      <c r="C88" s="35"/>
      <c r="D88" s="11">
        <f t="shared" si="4"/>
        <v>151</v>
      </c>
      <c r="E88" s="35"/>
      <c r="F88" s="41">
        <f t="shared" si="5"/>
        <v>151</v>
      </c>
      <c r="G88" s="76"/>
      <c r="H88" s="41">
        <f t="shared" si="6"/>
        <v>151</v>
      </c>
      <c r="I88" s="41"/>
      <c r="J88" s="41">
        <f t="shared" si="7"/>
        <v>151</v>
      </c>
    </row>
    <row r="89" spans="1:10" hidden="1">
      <c r="A89" s="8" t="s">
        <v>8</v>
      </c>
      <c r="B89" s="12">
        <v>215</v>
      </c>
      <c r="C89" s="35"/>
      <c r="D89" s="11">
        <f t="shared" si="4"/>
        <v>215</v>
      </c>
      <c r="E89" s="35"/>
      <c r="F89" s="41">
        <f t="shared" si="5"/>
        <v>215</v>
      </c>
      <c r="G89" s="76"/>
      <c r="H89" s="41">
        <f t="shared" si="6"/>
        <v>215</v>
      </c>
      <c r="I89" s="41"/>
      <c r="J89" s="41">
        <f t="shared" si="7"/>
        <v>215</v>
      </c>
    </row>
    <row r="90" spans="1:10" hidden="1">
      <c r="A90" s="8" t="s">
        <v>9</v>
      </c>
      <c r="B90" s="12">
        <v>433</v>
      </c>
      <c r="C90" s="35"/>
      <c r="D90" s="11">
        <f t="shared" si="4"/>
        <v>433</v>
      </c>
      <c r="E90" s="46">
        <v>-93</v>
      </c>
      <c r="F90" s="41">
        <f t="shared" si="5"/>
        <v>340</v>
      </c>
      <c r="G90" s="76"/>
      <c r="H90" s="41">
        <f t="shared" si="6"/>
        <v>340</v>
      </c>
      <c r="I90" s="41"/>
      <c r="J90" s="41">
        <f t="shared" si="7"/>
        <v>340</v>
      </c>
    </row>
    <row r="91" spans="1:10" hidden="1">
      <c r="A91" s="8" t="s">
        <v>10</v>
      </c>
      <c r="B91" s="12">
        <v>177</v>
      </c>
      <c r="C91" s="35"/>
      <c r="D91" s="11">
        <f t="shared" si="4"/>
        <v>177</v>
      </c>
      <c r="E91" s="35"/>
      <c r="F91" s="41">
        <f t="shared" si="5"/>
        <v>177</v>
      </c>
      <c r="G91" s="76"/>
      <c r="H91" s="41">
        <f t="shared" si="6"/>
        <v>177</v>
      </c>
      <c r="I91" s="41"/>
      <c r="J91" s="41">
        <f t="shared" si="7"/>
        <v>177</v>
      </c>
    </row>
    <row r="92" spans="1:10" hidden="1">
      <c r="A92" s="8" t="s">
        <v>17</v>
      </c>
      <c r="B92" s="12">
        <v>164</v>
      </c>
      <c r="C92" s="35"/>
      <c r="D92" s="11">
        <f t="shared" si="4"/>
        <v>164</v>
      </c>
      <c r="E92" s="35"/>
      <c r="F92" s="41">
        <f t="shared" si="5"/>
        <v>164</v>
      </c>
      <c r="G92" s="76"/>
      <c r="H92" s="41">
        <f t="shared" si="6"/>
        <v>164</v>
      </c>
      <c r="I92" s="41"/>
      <c r="J92" s="41">
        <f t="shared" si="7"/>
        <v>164</v>
      </c>
    </row>
    <row r="93" spans="1:10" hidden="1">
      <c r="A93" s="8" t="s">
        <v>11</v>
      </c>
      <c r="B93" s="12">
        <v>180</v>
      </c>
      <c r="C93" s="35"/>
      <c r="D93" s="11">
        <f t="shared" si="4"/>
        <v>180</v>
      </c>
      <c r="E93" s="35"/>
      <c r="F93" s="41">
        <f t="shared" si="5"/>
        <v>180</v>
      </c>
      <c r="G93" s="76"/>
      <c r="H93" s="41">
        <f t="shared" si="6"/>
        <v>180</v>
      </c>
      <c r="I93" s="41"/>
      <c r="J93" s="41">
        <f t="shared" si="7"/>
        <v>180</v>
      </c>
    </row>
    <row r="94" spans="1:10" hidden="1">
      <c r="A94" s="8" t="s">
        <v>12</v>
      </c>
      <c r="B94" s="12">
        <v>268</v>
      </c>
      <c r="C94" s="35"/>
      <c r="D94" s="11">
        <f t="shared" si="4"/>
        <v>268</v>
      </c>
      <c r="E94" s="35"/>
      <c r="F94" s="41">
        <f t="shared" si="5"/>
        <v>268</v>
      </c>
      <c r="G94" s="76"/>
      <c r="H94" s="41">
        <f t="shared" si="6"/>
        <v>268</v>
      </c>
      <c r="I94" s="41"/>
      <c r="J94" s="41">
        <f t="shared" si="7"/>
        <v>268</v>
      </c>
    </row>
    <row r="95" spans="1:10" hidden="1">
      <c r="A95" s="8" t="s">
        <v>13</v>
      </c>
      <c r="B95" s="12">
        <v>400</v>
      </c>
      <c r="C95" s="35"/>
      <c r="D95" s="11">
        <f t="shared" si="4"/>
        <v>400</v>
      </c>
      <c r="E95" s="35"/>
      <c r="F95" s="41">
        <f t="shared" si="5"/>
        <v>400</v>
      </c>
      <c r="G95" s="76"/>
      <c r="H95" s="41">
        <f t="shared" si="6"/>
        <v>400</v>
      </c>
      <c r="I95" s="41"/>
      <c r="J95" s="41">
        <f t="shared" si="7"/>
        <v>400</v>
      </c>
    </row>
    <row r="96" spans="1:10" hidden="1">
      <c r="A96" s="8" t="s">
        <v>14</v>
      </c>
      <c r="B96" s="12">
        <v>422</v>
      </c>
      <c r="C96" s="35"/>
      <c r="D96" s="11">
        <f t="shared" si="4"/>
        <v>422</v>
      </c>
      <c r="E96" s="35"/>
      <c r="F96" s="41">
        <f t="shared" si="5"/>
        <v>422</v>
      </c>
      <c r="G96" s="76"/>
      <c r="H96" s="41">
        <f t="shared" si="6"/>
        <v>422</v>
      </c>
      <c r="I96" s="41"/>
      <c r="J96" s="41">
        <f t="shared" si="7"/>
        <v>422</v>
      </c>
    </row>
    <row r="97" spans="1:10" hidden="1">
      <c r="A97" s="8" t="s">
        <v>15</v>
      </c>
      <c r="B97" s="12">
        <v>450</v>
      </c>
      <c r="C97" s="35"/>
      <c r="D97" s="11">
        <f t="shared" si="4"/>
        <v>450</v>
      </c>
      <c r="E97" s="35"/>
      <c r="F97" s="41">
        <f t="shared" si="5"/>
        <v>450</v>
      </c>
      <c r="G97" s="76"/>
      <c r="H97" s="41">
        <f t="shared" si="6"/>
        <v>450</v>
      </c>
      <c r="I97" s="41"/>
      <c r="J97" s="41">
        <f t="shared" si="7"/>
        <v>450</v>
      </c>
    </row>
    <row r="98" spans="1:10" hidden="1">
      <c r="A98" s="8" t="s">
        <v>16</v>
      </c>
      <c r="B98" s="12">
        <v>2672</v>
      </c>
      <c r="C98" s="35"/>
      <c r="D98" s="11">
        <f t="shared" si="4"/>
        <v>2672</v>
      </c>
      <c r="E98" s="35"/>
      <c r="F98" s="41">
        <f t="shared" si="5"/>
        <v>2672</v>
      </c>
      <c r="G98" s="76"/>
      <c r="H98" s="41">
        <f t="shared" si="6"/>
        <v>2672</v>
      </c>
      <c r="I98" s="41"/>
      <c r="J98" s="41">
        <f t="shared" si="7"/>
        <v>2672</v>
      </c>
    </row>
    <row r="99" spans="1:10" ht="111.75" hidden="1" customHeight="1">
      <c r="A99" s="9" t="s">
        <v>35</v>
      </c>
      <c r="B99" s="10">
        <f>SUM(B100:B119)</f>
        <v>49600</v>
      </c>
      <c r="C99" s="10">
        <f>SUM(C100:C119)</f>
        <v>0</v>
      </c>
      <c r="D99" s="10">
        <f>SUM(D100:D119)</f>
        <v>49600</v>
      </c>
      <c r="E99" s="10">
        <f>SUM(E100:E119)</f>
        <v>0</v>
      </c>
      <c r="F99" s="10">
        <f t="shared" si="5"/>
        <v>49600</v>
      </c>
      <c r="G99" s="75">
        <f>SUM(G100:G119)</f>
        <v>0</v>
      </c>
      <c r="H99" s="10">
        <f t="shared" si="6"/>
        <v>49600</v>
      </c>
      <c r="I99" s="75">
        <f>SUM(I100:I119)</f>
        <v>0</v>
      </c>
      <c r="J99" s="10">
        <f t="shared" si="7"/>
        <v>49600</v>
      </c>
    </row>
    <row r="100" spans="1:10" hidden="1">
      <c r="A100" s="8" t="s">
        <v>18</v>
      </c>
      <c r="B100" s="12">
        <v>3930</v>
      </c>
      <c r="C100" s="35"/>
      <c r="D100" s="11">
        <f t="shared" si="4"/>
        <v>3930</v>
      </c>
      <c r="E100" s="35"/>
      <c r="F100" s="41">
        <f t="shared" si="5"/>
        <v>3930</v>
      </c>
      <c r="G100" s="76"/>
      <c r="H100" s="41">
        <f t="shared" si="6"/>
        <v>3930</v>
      </c>
      <c r="I100" s="41"/>
      <c r="J100" s="41">
        <f t="shared" si="7"/>
        <v>3930</v>
      </c>
    </row>
    <row r="101" spans="1:10" hidden="1">
      <c r="A101" s="8" t="s">
        <v>20</v>
      </c>
      <c r="B101" s="12">
        <v>6200</v>
      </c>
      <c r="C101" s="35"/>
      <c r="D101" s="11">
        <f t="shared" si="4"/>
        <v>6200</v>
      </c>
      <c r="E101" s="35"/>
      <c r="F101" s="41">
        <f t="shared" si="5"/>
        <v>6200</v>
      </c>
      <c r="G101" s="76"/>
      <c r="H101" s="41">
        <f t="shared" si="6"/>
        <v>6200</v>
      </c>
      <c r="I101" s="41"/>
      <c r="J101" s="41">
        <f t="shared" si="7"/>
        <v>6200</v>
      </c>
    </row>
    <row r="102" spans="1:10" hidden="1">
      <c r="A102" s="8" t="s">
        <v>1</v>
      </c>
      <c r="B102" s="12">
        <v>2403</v>
      </c>
      <c r="C102" s="35"/>
      <c r="D102" s="11">
        <f t="shared" si="4"/>
        <v>2403</v>
      </c>
      <c r="E102" s="35"/>
      <c r="F102" s="41">
        <f t="shared" si="5"/>
        <v>2403</v>
      </c>
      <c r="G102" s="76"/>
      <c r="H102" s="41">
        <f t="shared" si="6"/>
        <v>2403</v>
      </c>
      <c r="I102" s="41"/>
      <c r="J102" s="41">
        <f t="shared" si="7"/>
        <v>2403</v>
      </c>
    </row>
    <row r="103" spans="1:10" hidden="1">
      <c r="A103" s="8" t="s">
        <v>2</v>
      </c>
      <c r="B103" s="12">
        <v>3142</v>
      </c>
      <c r="C103" s="35"/>
      <c r="D103" s="11">
        <f t="shared" si="4"/>
        <v>3142</v>
      </c>
      <c r="E103" s="35"/>
      <c r="F103" s="41">
        <f t="shared" si="5"/>
        <v>3142</v>
      </c>
      <c r="G103" s="76"/>
      <c r="H103" s="41">
        <f t="shared" si="6"/>
        <v>3142</v>
      </c>
      <c r="I103" s="41"/>
      <c r="J103" s="41">
        <f t="shared" si="7"/>
        <v>3142</v>
      </c>
    </row>
    <row r="104" spans="1:10" hidden="1">
      <c r="A104" s="8" t="s">
        <v>19</v>
      </c>
      <c r="B104" s="12">
        <v>2700</v>
      </c>
      <c r="C104" s="35"/>
      <c r="D104" s="11">
        <f t="shared" si="4"/>
        <v>2700</v>
      </c>
      <c r="E104" s="35"/>
      <c r="F104" s="41">
        <f t="shared" si="5"/>
        <v>2700</v>
      </c>
      <c r="G104" s="76"/>
      <c r="H104" s="41">
        <f t="shared" si="6"/>
        <v>2700</v>
      </c>
      <c r="I104" s="41"/>
      <c r="J104" s="41">
        <f t="shared" si="7"/>
        <v>2700</v>
      </c>
    </row>
    <row r="105" spans="1:10" hidden="1">
      <c r="A105" s="8" t="s">
        <v>3</v>
      </c>
      <c r="B105" s="12">
        <v>3888</v>
      </c>
      <c r="C105" s="35"/>
      <c r="D105" s="11">
        <f t="shared" si="4"/>
        <v>3888</v>
      </c>
      <c r="E105" s="35"/>
      <c r="F105" s="41">
        <f t="shared" si="5"/>
        <v>3888</v>
      </c>
      <c r="G105" s="76"/>
      <c r="H105" s="41">
        <f t="shared" si="6"/>
        <v>3888</v>
      </c>
      <c r="I105" s="41"/>
      <c r="J105" s="41">
        <f t="shared" si="7"/>
        <v>3888</v>
      </c>
    </row>
    <row r="106" spans="1:10" hidden="1">
      <c r="A106" s="8" t="s">
        <v>4</v>
      </c>
      <c r="B106" s="12">
        <v>3838</v>
      </c>
      <c r="C106" s="35"/>
      <c r="D106" s="11">
        <f t="shared" si="4"/>
        <v>3838</v>
      </c>
      <c r="E106" s="35"/>
      <c r="F106" s="41">
        <f t="shared" si="5"/>
        <v>3838</v>
      </c>
      <c r="G106" s="76"/>
      <c r="H106" s="41">
        <f t="shared" si="6"/>
        <v>3838</v>
      </c>
      <c r="I106" s="41"/>
      <c r="J106" s="41">
        <f t="shared" si="7"/>
        <v>3838</v>
      </c>
    </row>
    <row r="107" spans="1:10" hidden="1">
      <c r="A107" s="8" t="s">
        <v>5</v>
      </c>
      <c r="B107" s="12">
        <v>1175</v>
      </c>
      <c r="C107" s="35"/>
      <c r="D107" s="11">
        <f t="shared" si="4"/>
        <v>1175</v>
      </c>
      <c r="E107" s="35"/>
      <c r="F107" s="41">
        <f t="shared" si="5"/>
        <v>1175</v>
      </c>
      <c r="G107" s="76"/>
      <c r="H107" s="41">
        <f t="shared" si="6"/>
        <v>1175</v>
      </c>
      <c r="I107" s="41"/>
      <c r="J107" s="41">
        <f t="shared" si="7"/>
        <v>1175</v>
      </c>
    </row>
    <row r="108" spans="1:10" hidden="1">
      <c r="A108" s="8" t="s">
        <v>6</v>
      </c>
      <c r="B108" s="12">
        <v>1325</v>
      </c>
      <c r="C108" s="35"/>
      <c r="D108" s="11">
        <f t="shared" si="4"/>
        <v>1325</v>
      </c>
      <c r="E108" s="35"/>
      <c r="F108" s="41">
        <f t="shared" si="5"/>
        <v>1325</v>
      </c>
      <c r="G108" s="76"/>
      <c r="H108" s="41">
        <f t="shared" si="6"/>
        <v>1325</v>
      </c>
      <c r="I108" s="41"/>
      <c r="J108" s="41">
        <f t="shared" si="7"/>
        <v>1325</v>
      </c>
    </row>
    <row r="109" spans="1:10" hidden="1">
      <c r="A109" s="8" t="s">
        <v>7</v>
      </c>
      <c r="B109" s="12">
        <v>1449</v>
      </c>
      <c r="C109" s="35"/>
      <c r="D109" s="11">
        <f t="shared" si="4"/>
        <v>1449</v>
      </c>
      <c r="E109" s="35"/>
      <c r="F109" s="41">
        <f t="shared" si="5"/>
        <v>1449</v>
      </c>
      <c r="G109" s="76"/>
      <c r="H109" s="41">
        <f t="shared" si="6"/>
        <v>1449</v>
      </c>
      <c r="I109" s="41"/>
      <c r="J109" s="41">
        <f t="shared" si="7"/>
        <v>1449</v>
      </c>
    </row>
    <row r="110" spans="1:10" hidden="1">
      <c r="A110" s="8" t="s">
        <v>8</v>
      </c>
      <c r="B110" s="12">
        <v>3795</v>
      </c>
      <c r="C110" s="35"/>
      <c r="D110" s="11">
        <f t="shared" si="4"/>
        <v>3795</v>
      </c>
      <c r="E110" s="35"/>
      <c r="F110" s="41">
        <f t="shared" si="5"/>
        <v>3795</v>
      </c>
      <c r="G110" s="76"/>
      <c r="H110" s="41">
        <f t="shared" si="6"/>
        <v>3795</v>
      </c>
      <c r="I110" s="41"/>
      <c r="J110" s="41">
        <f t="shared" si="7"/>
        <v>3795</v>
      </c>
    </row>
    <row r="111" spans="1:10" hidden="1">
      <c r="A111" s="8" t="s">
        <v>9</v>
      </c>
      <c r="B111" s="12">
        <v>2550</v>
      </c>
      <c r="C111" s="35"/>
      <c r="D111" s="11">
        <f t="shared" si="4"/>
        <v>2550</v>
      </c>
      <c r="E111" s="35"/>
      <c r="F111" s="41">
        <f t="shared" si="5"/>
        <v>2550</v>
      </c>
      <c r="G111" s="76"/>
      <c r="H111" s="41">
        <f t="shared" si="6"/>
        <v>2550</v>
      </c>
      <c r="I111" s="41"/>
      <c r="J111" s="41">
        <f t="shared" si="7"/>
        <v>2550</v>
      </c>
    </row>
    <row r="112" spans="1:10" hidden="1">
      <c r="A112" s="8" t="s">
        <v>10</v>
      </c>
      <c r="B112" s="12">
        <v>1175</v>
      </c>
      <c r="C112" s="35"/>
      <c r="D112" s="11">
        <f t="shared" si="4"/>
        <v>1175</v>
      </c>
      <c r="E112" s="35"/>
      <c r="F112" s="41">
        <f t="shared" si="5"/>
        <v>1175</v>
      </c>
      <c r="G112" s="76"/>
      <c r="H112" s="41">
        <f t="shared" si="6"/>
        <v>1175</v>
      </c>
      <c r="I112" s="41"/>
      <c r="J112" s="41">
        <f t="shared" si="7"/>
        <v>1175</v>
      </c>
    </row>
    <row r="113" spans="1:10" hidden="1">
      <c r="A113" s="8" t="s">
        <v>17</v>
      </c>
      <c r="B113" s="12">
        <v>1071</v>
      </c>
      <c r="C113" s="35"/>
      <c r="D113" s="11">
        <f t="shared" si="4"/>
        <v>1071</v>
      </c>
      <c r="E113" s="35"/>
      <c r="F113" s="41">
        <f t="shared" si="5"/>
        <v>1071</v>
      </c>
      <c r="G113" s="76"/>
      <c r="H113" s="41">
        <f t="shared" si="6"/>
        <v>1071</v>
      </c>
      <c r="I113" s="41"/>
      <c r="J113" s="41">
        <f t="shared" si="7"/>
        <v>1071</v>
      </c>
    </row>
    <row r="114" spans="1:10" hidden="1">
      <c r="A114" s="8" t="s">
        <v>11</v>
      </c>
      <c r="B114" s="12">
        <v>756</v>
      </c>
      <c r="C114" s="35"/>
      <c r="D114" s="11">
        <f t="shared" si="4"/>
        <v>756</v>
      </c>
      <c r="E114" s="35"/>
      <c r="F114" s="41">
        <f t="shared" si="5"/>
        <v>756</v>
      </c>
      <c r="G114" s="76"/>
      <c r="H114" s="41">
        <f t="shared" si="6"/>
        <v>756</v>
      </c>
      <c r="I114" s="41"/>
      <c r="J114" s="41">
        <f t="shared" si="7"/>
        <v>756</v>
      </c>
    </row>
    <row r="115" spans="1:10" hidden="1">
      <c r="A115" s="8" t="s">
        <v>12</v>
      </c>
      <c r="B115" s="12">
        <v>3837</v>
      </c>
      <c r="C115" s="35"/>
      <c r="D115" s="11">
        <f t="shared" si="4"/>
        <v>3837</v>
      </c>
      <c r="E115" s="35"/>
      <c r="F115" s="41">
        <f t="shared" si="5"/>
        <v>3837</v>
      </c>
      <c r="G115" s="76"/>
      <c r="H115" s="41">
        <f t="shared" si="6"/>
        <v>3837</v>
      </c>
      <c r="I115" s="41"/>
      <c r="J115" s="41">
        <f t="shared" si="7"/>
        <v>3837</v>
      </c>
    </row>
    <row r="116" spans="1:10" hidden="1">
      <c r="A116" s="8" t="s">
        <v>13</v>
      </c>
      <c r="B116" s="12">
        <v>270</v>
      </c>
      <c r="C116" s="35"/>
      <c r="D116" s="11">
        <f t="shared" si="4"/>
        <v>270</v>
      </c>
      <c r="E116" s="35"/>
      <c r="F116" s="41">
        <f t="shared" si="5"/>
        <v>270</v>
      </c>
      <c r="G116" s="76"/>
      <c r="H116" s="41">
        <f t="shared" si="6"/>
        <v>270</v>
      </c>
      <c r="I116" s="41"/>
      <c r="J116" s="41">
        <f t="shared" si="7"/>
        <v>270</v>
      </c>
    </row>
    <row r="117" spans="1:10" hidden="1">
      <c r="A117" s="8" t="s">
        <v>14</v>
      </c>
      <c r="B117" s="12">
        <v>2625</v>
      </c>
      <c r="C117" s="35"/>
      <c r="D117" s="11">
        <f t="shared" si="4"/>
        <v>2625</v>
      </c>
      <c r="E117" s="35"/>
      <c r="F117" s="41">
        <f t="shared" si="5"/>
        <v>2625</v>
      </c>
      <c r="G117" s="76"/>
      <c r="H117" s="41">
        <f t="shared" si="6"/>
        <v>2625</v>
      </c>
      <c r="I117" s="41"/>
      <c r="J117" s="41">
        <f t="shared" si="7"/>
        <v>2625</v>
      </c>
    </row>
    <row r="118" spans="1:10" hidden="1">
      <c r="A118" s="8" t="s">
        <v>15</v>
      </c>
      <c r="B118" s="12">
        <v>1722</v>
      </c>
      <c r="C118" s="35"/>
      <c r="D118" s="11">
        <f t="shared" si="4"/>
        <v>1722</v>
      </c>
      <c r="E118" s="35"/>
      <c r="F118" s="41">
        <f t="shared" si="5"/>
        <v>1722</v>
      </c>
      <c r="G118" s="76"/>
      <c r="H118" s="41">
        <f t="shared" si="6"/>
        <v>1722</v>
      </c>
      <c r="I118" s="41"/>
      <c r="J118" s="41">
        <f t="shared" si="7"/>
        <v>1722</v>
      </c>
    </row>
    <row r="119" spans="1:10" hidden="1">
      <c r="A119" s="8" t="s">
        <v>16</v>
      </c>
      <c r="B119" s="12">
        <v>1749</v>
      </c>
      <c r="C119" s="35"/>
      <c r="D119" s="11">
        <f t="shared" si="4"/>
        <v>1749</v>
      </c>
      <c r="E119" s="35"/>
      <c r="F119" s="41">
        <f t="shared" si="5"/>
        <v>1749</v>
      </c>
      <c r="G119" s="76"/>
      <c r="H119" s="41">
        <f t="shared" si="6"/>
        <v>1749</v>
      </c>
      <c r="I119" s="41"/>
      <c r="J119" s="41">
        <f t="shared" si="7"/>
        <v>1749</v>
      </c>
    </row>
    <row r="120" spans="1:10" ht="51.75" hidden="1" customHeight="1">
      <c r="A120" s="9" t="s">
        <v>28</v>
      </c>
      <c r="B120" s="10">
        <f>SUM(B122:B138)</f>
        <v>78250</v>
      </c>
      <c r="C120" s="10">
        <f>SUM(C122:C138)</f>
        <v>0</v>
      </c>
      <c r="D120" s="10">
        <f>SUM(D122:D138)</f>
        <v>78250</v>
      </c>
      <c r="E120" s="10">
        <f>SUM(E121:E140)</f>
        <v>0</v>
      </c>
      <c r="F120" s="10">
        <f t="shared" si="5"/>
        <v>78250</v>
      </c>
      <c r="G120" s="75">
        <f>SUM(G121:G140)</f>
        <v>0</v>
      </c>
      <c r="H120" s="10">
        <f t="shared" si="6"/>
        <v>78250</v>
      </c>
      <c r="I120" s="75">
        <f>SUM(I121:I140)</f>
        <v>0</v>
      </c>
      <c r="J120" s="10">
        <f t="shared" si="7"/>
        <v>78250</v>
      </c>
    </row>
    <row r="121" spans="1:10" hidden="1">
      <c r="A121" s="8" t="s">
        <v>18</v>
      </c>
      <c r="B121" s="12"/>
      <c r="C121" s="35"/>
      <c r="D121" s="11">
        <f t="shared" si="4"/>
        <v>0</v>
      </c>
      <c r="E121" s="47">
        <v>8780</v>
      </c>
      <c r="F121" s="41">
        <f t="shared" si="5"/>
        <v>8780</v>
      </c>
      <c r="G121" s="76"/>
      <c r="H121" s="41">
        <f t="shared" si="6"/>
        <v>8780</v>
      </c>
      <c r="I121" s="41"/>
      <c r="J121" s="41">
        <f t="shared" si="7"/>
        <v>8780</v>
      </c>
    </row>
    <row r="122" spans="1:10" hidden="1">
      <c r="A122" s="8" t="s">
        <v>20</v>
      </c>
      <c r="B122" s="23">
        <v>40550</v>
      </c>
      <c r="C122" s="35"/>
      <c r="D122" s="11">
        <f t="shared" si="4"/>
        <v>40550</v>
      </c>
      <c r="E122" s="47"/>
      <c r="F122" s="41">
        <f t="shared" si="5"/>
        <v>40550</v>
      </c>
      <c r="G122" s="76"/>
      <c r="H122" s="41">
        <f t="shared" si="6"/>
        <v>40550</v>
      </c>
      <c r="I122" s="41"/>
      <c r="J122" s="41">
        <f t="shared" si="7"/>
        <v>40550</v>
      </c>
    </row>
    <row r="123" spans="1:10" hidden="1">
      <c r="A123" s="8" t="s">
        <v>1</v>
      </c>
      <c r="B123" s="23">
        <v>2700</v>
      </c>
      <c r="C123" s="35"/>
      <c r="D123" s="11">
        <f t="shared" si="4"/>
        <v>2700</v>
      </c>
      <c r="E123" s="47"/>
      <c r="F123" s="41">
        <f t="shared" si="5"/>
        <v>2700</v>
      </c>
      <c r="G123" s="76"/>
      <c r="H123" s="41">
        <f t="shared" si="6"/>
        <v>2700</v>
      </c>
      <c r="I123" s="41"/>
      <c r="J123" s="41">
        <f t="shared" si="7"/>
        <v>2700</v>
      </c>
    </row>
    <row r="124" spans="1:10" hidden="1">
      <c r="A124" s="8" t="s">
        <v>2</v>
      </c>
      <c r="B124" s="23">
        <v>3500</v>
      </c>
      <c r="C124" s="35"/>
      <c r="D124" s="11">
        <f t="shared" si="4"/>
        <v>3500</v>
      </c>
      <c r="E124" s="47"/>
      <c r="F124" s="41">
        <f t="shared" si="5"/>
        <v>3500</v>
      </c>
      <c r="G124" s="76"/>
      <c r="H124" s="41">
        <f t="shared" si="6"/>
        <v>3500</v>
      </c>
      <c r="I124" s="41"/>
      <c r="J124" s="41">
        <f t="shared" si="7"/>
        <v>3500</v>
      </c>
    </row>
    <row r="125" spans="1:10" hidden="1">
      <c r="A125" s="8" t="s">
        <v>19</v>
      </c>
      <c r="B125" s="23">
        <v>27000</v>
      </c>
      <c r="C125" s="35"/>
      <c r="D125" s="11">
        <f t="shared" si="4"/>
        <v>27000</v>
      </c>
      <c r="E125" s="47">
        <v>-10000</v>
      </c>
      <c r="F125" s="41">
        <f t="shared" si="5"/>
        <v>17000</v>
      </c>
      <c r="G125" s="76"/>
      <c r="H125" s="41">
        <f t="shared" si="6"/>
        <v>17000</v>
      </c>
      <c r="I125" s="41"/>
      <c r="J125" s="41">
        <f t="shared" si="7"/>
        <v>17000</v>
      </c>
    </row>
    <row r="126" spans="1:10" ht="15.75" hidden="1" customHeight="1">
      <c r="A126" s="8" t="s">
        <v>3</v>
      </c>
      <c r="B126" s="23"/>
      <c r="C126" s="35"/>
      <c r="D126" s="11">
        <f t="shared" si="4"/>
        <v>0</v>
      </c>
      <c r="E126" s="47"/>
      <c r="F126" s="41">
        <f t="shared" si="5"/>
        <v>0</v>
      </c>
      <c r="G126" s="76"/>
      <c r="H126" s="41">
        <f t="shared" si="6"/>
        <v>0</v>
      </c>
      <c r="I126" s="41"/>
      <c r="J126" s="41">
        <f t="shared" si="7"/>
        <v>0</v>
      </c>
    </row>
    <row r="127" spans="1:10" hidden="1">
      <c r="A127" s="8" t="s">
        <v>4</v>
      </c>
      <c r="B127" s="23">
        <v>3000</v>
      </c>
      <c r="C127" s="35"/>
      <c r="D127" s="11">
        <f t="shared" si="4"/>
        <v>3000</v>
      </c>
      <c r="E127" s="47"/>
      <c r="F127" s="41">
        <f t="shared" si="5"/>
        <v>3000</v>
      </c>
      <c r="G127" s="76"/>
      <c r="H127" s="41">
        <f t="shared" si="6"/>
        <v>3000</v>
      </c>
      <c r="I127" s="41"/>
      <c r="J127" s="41">
        <f t="shared" si="7"/>
        <v>3000</v>
      </c>
    </row>
    <row r="128" spans="1:10" ht="15.75" hidden="1" customHeight="1">
      <c r="A128" s="8" t="s">
        <v>5</v>
      </c>
      <c r="B128" s="23"/>
      <c r="C128" s="35"/>
      <c r="D128" s="11">
        <f t="shared" si="4"/>
        <v>0</v>
      </c>
      <c r="E128" s="47"/>
      <c r="F128" s="10">
        <f t="shared" si="5"/>
        <v>0</v>
      </c>
      <c r="G128" s="75"/>
      <c r="H128" s="10">
        <f t="shared" si="6"/>
        <v>0</v>
      </c>
      <c r="I128" s="10"/>
      <c r="J128" s="10">
        <f t="shared" si="7"/>
        <v>0</v>
      </c>
    </row>
    <row r="129" spans="1:10" ht="15.75" hidden="1" customHeight="1">
      <c r="A129" s="8" t="s">
        <v>6</v>
      </c>
      <c r="B129" s="23"/>
      <c r="C129" s="35"/>
      <c r="D129" s="11">
        <f t="shared" si="4"/>
        <v>0</v>
      </c>
      <c r="E129" s="47"/>
      <c r="F129" s="10">
        <f t="shared" si="5"/>
        <v>0</v>
      </c>
      <c r="G129" s="75"/>
      <c r="H129" s="10">
        <f t="shared" si="6"/>
        <v>0</v>
      </c>
      <c r="I129" s="10"/>
      <c r="J129" s="10">
        <f t="shared" si="7"/>
        <v>0</v>
      </c>
    </row>
    <row r="130" spans="1:10" ht="15.75" hidden="1" customHeight="1">
      <c r="A130" s="8" t="s">
        <v>7</v>
      </c>
      <c r="B130" s="23"/>
      <c r="C130" s="35"/>
      <c r="D130" s="11">
        <f t="shared" si="4"/>
        <v>0</v>
      </c>
      <c r="E130" s="47"/>
      <c r="F130" s="10">
        <f t="shared" si="5"/>
        <v>0</v>
      </c>
      <c r="G130" s="75"/>
      <c r="H130" s="10">
        <f t="shared" si="6"/>
        <v>0</v>
      </c>
      <c r="I130" s="10"/>
      <c r="J130" s="10">
        <f t="shared" si="7"/>
        <v>0</v>
      </c>
    </row>
    <row r="131" spans="1:10" ht="15.75" hidden="1" customHeight="1">
      <c r="A131" s="8" t="s">
        <v>8</v>
      </c>
      <c r="B131" s="23"/>
      <c r="C131" s="35"/>
      <c r="D131" s="11">
        <f t="shared" si="4"/>
        <v>0</v>
      </c>
      <c r="E131" s="47"/>
      <c r="F131" s="10">
        <f t="shared" si="5"/>
        <v>0</v>
      </c>
      <c r="G131" s="75"/>
      <c r="H131" s="10">
        <f t="shared" si="6"/>
        <v>0</v>
      </c>
      <c r="I131" s="10"/>
      <c r="J131" s="10">
        <f t="shared" si="7"/>
        <v>0</v>
      </c>
    </row>
    <row r="132" spans="1:10" ht="15.75" hidden="1" customHeight="1">
      <c r="A132" s="8" t="s">
        <v>9</v>
      </c>
      <c r="B132" s="23"/>
      <c r="C132" s="35"/>
      <c r="D132" s="11">
        <f t="shared" si="4"/>
        <v>0</v>
      </c>
      <c r="E132" s="47"/>
      <c r="F132" s="10">
        <f t="shared" si="5"/>
        <v>0</v>
      </c>
      <c r="G132" s="75"/>
      <c r="H132" s="10">
        <f t="shared" si="6"/>
        <v>0</v>
      </c>
      <c r="I132" s="10"/>
      <c r="J132" s="10">
        <f t="shared" si="7"/>
        <v>0</v>
      </c>
    </row>
    <row r="133" spans="1:10" ht="15.75" hidden="1" customHeight="1">
      <c r="A133" s="8" t="s">
        <v>10</v>
      </c>
      <c r="B133" s="23"/>
      <c r="C133" s="35"/>
      <c r="D133" s="11">
        <f t="shared" si="4"/>
        <v>0</v>
      </c>
      <c r="E133" s="47">
        <v>400</v>
      </c>
      <c r="F133" s="41">
        <f t="shared" si="5"/>
        <v>400</v>
      </c>
      <c r="G133" s="76"/>
      <c r="H133" s="41">
        <f t="shared" si="6"/>
        <v>400</v>
      </c>
      <c r="I133" s="41"/>
      <c r="J133" s="41">
        <f t="shared" si="7"/>
        <v>400</v>
      </c>
    </row>
    <row r="134" spans="1:10" ht="15.75" hidden="1" customHeight="1">
      <c r="A134" s="8" t="s">
        <v>17</v>
      </c>
      <c r="B134" s="23"/>
      <c r="C134" s="35"/>
      <c r="D134" s="11">
        <f t="shared" si="4"/>
        <v>0</v>
      </c>
      <c r="E134" s="47"/>
      <c r="F134" s="10">
        <f t="shared" si="5"/>
        <v>0</v>
      </c>
      <c r="G134" s="75"/>
      <c r="H134" s="10">
        <f t="shared" si="6"/>
        <v>0</v>
      </c>
      <c r="I134" s="10"/>
      <c r="J134" s="10">
        <f t="shared" si="7"/>
        <v>0</v>
      </c>
    </row>
    <row r="135" spans="1:10" ht="15.75" hidden="1" customHeight="1">
      <c r="A135" s="8" t="s">
        <v>11</v>
      </c>
      <c r="B135" s="23"/>
      <c r="C135" s="35"/>
      <c r="D135" s="11">
        <f t="shared" si="4"/>
        <v>0</v>
      </c>
      <c r="E135" s="47"/>
      <c r="F135" s="10">
        <f t="shared" si="5"/>
        <v>0</v>
      </c>
      <c r="G135" s="75"/>
      <c r="H135" s="10">
        <f t="shared" si="6"/>
        <v>0</v>
      </c>
      <c r="I135" s="10"/>
      <c r="J135" s="10">
        <f t="shared" si="7"/>
        <v>0</v>
      </c>
    </row>
    <row r="136" spans="1:10" ht="15.75" hidden="1" customHeight="1">
      <c r="A136" s="8" t="s">
        <v>12</v>
      </c>
      <c r="B136" s="23"/>
      <c r="C136" s="35"/>
      <c r="D136" s="11">
        <f t="shared" si="4"/>
        <v>0</v>
      </c>
      <c r="E136" s="47"/>
      <c r="F136" s="10">
        <f t="shared" si="5"/>
        <v>0</v>
      </c>
      <c r="G136" s="75"/>
      <c r="H136" s="10">
        <f t="shared" si="6"/>
        <v>0</v>
      </c>
      <c r="I136" s="10"/>
      <c r="J136" s="10">
        <f t="shared" si="7"/>
        <v>0</v>
      </c>
    </row>
    <row r="137" spans="1:10" ht="15.75" hidden="1" customHeight="1">
      <c r="A137" s="8" t="s">
        <v>13</v>
      </c>
      <c r="B137" s="23"/>
      <c r="C137" s="35"/>
      <c r="D137" s="11">
        <f t="shared" ref="D137:D200" si="8">B137+C137</f>
        <v>0</v>
      </c>
      <c r="E137" s="47"/>
      <c r="F137" s="10">
        <f t="shared" ref="F137:F200" si="9">D137+E137</f>
        <v>0</v>
      </c>
      <c r="G137" s="75"/>
      <c r="H137" s="10">
        <f t="shared" si="6"/>
        <v>0</v>
      </c>
      <c r="I137" s="10"/>
      <c r="J137" s="10">
        <f t="shared" si="7"/>
        <v>0</v>
      </c>
    </row>
    <row r="138" spans="1:10" hidden="1">
      <c r="A138" s="8" t="s">
        <v>14</v>
      </c>
      <c r="B138" s="23">
        <v>1500</v>
      </c>
      <c r="C138" s="35"/>
      <c r="D138" s="11">
        <f t="shared" si="8"/>
        <v>1500</v>
      </c>
      <c r="E138" s="47"/>
      <c r="F138" s="41">
        <f t="shared" si="9"/>
        <v>1500</v>
      </c>
      <c r="G138" s="76"/>
      <c r="H138" s="41">
        <f t="shared" si="6"/>
        <v>1500</v>
      </c>
      <c r="I138" s="41"/>
      <c r="J138" s="41">
        <f t="shared" si="7"/>
        <v>1500</v>
      </c>
    </row>
    <row r="139" spans="1:10" hidden="1">
      <c r="A139" s="8" t="s">
        <v>15</v>
      </c>
      <c r="B139" s="12"/>
      <c r="C139" s="35"/>
      <c r="D139" s="11">
        <f t="shared" si="8"/>
        <v>0</v>
      </c>
      <c r="E139" s="47"/>
      <c r="F139" s="10">
        <f t="shared" si="9"/>
        <v>0</v>
      </c>
      <c r="G139" s="75"/>
      <c r="H139" s="10">
        <f t="shared" si="6"/>
        <v>0</v>
      </c>
      <c r="I139" s="10"/>
      <c r="J139" s="10">
        <f t="shared" si="7"/>
        <v>0</v>
      </c>
    </row>
    <row r="140" spans="1:10" hidden="1">
      <c r="A140" s="8" t="s">
        <v>16</v>
      </c>
      <c r="B140" s="12"/>
      <c r="C140" s="35"/>
      <c r="D140" s="11">
        <f t="shared" si="8"/>
        <v>0</v>
      </c>
      <c r="E140" s="47">
        <v>820</v>
      </c>
      <c r="F140" s="41">
        <f t="shared" si="9"/>
        <v>820</v>
      </c>
      <c r="G140" s="76"/>
      <c r="H140" s="41">
        <f t="shared" ref="H140:H203" si="10">F140+G140</f>
        <v>820</v>
      </c>
      <c r="I140" s="41"/>
      <c r="J140" s="41">
        <f t="shared" ref="J140:J203" si="11">H140+I140</f>
        <v>820</v>
      </c>
    </row>
    <row r="141" spans="1:10" customFormat="1" ht="99" hidden="1" customHeight="1">
      <c r="A141" s="9" t="s">
        <v>32</v>
      </c>
      <c r="B141" s="10">
        <f>SUM(B142:B153)</f>
        <v>1379</v>
      </c>
      <c r="C141" s="10">
        <f>SUM(C142:C153)</f>
        <v>0</v>
      </c>
      <c r="D141" s="10">
        <f>SUM(D142:D153)</f>
        <v>1379</v>
      </c>
      <c r="E141" s="10">
        <f>SUM(E142:E153)</f>
        <v>0</v>
      </c>
      <c r="F141" s="10">
        <f t="shared" si="9"/>
        <v>1379</v>
      </c>
      <c r="G141" s="75">
        <f>SUM(G142:G153)</f>
        <v>0</v>
      </c>
      <c r="H141" s="10">
        <f t="shared" si="10"/>
        <v>1379</v>
      </c>
      <c r="I141" s="75">
        <f>SUM(I142:I153)</f>
        <v>0</v>
      </c>
      <c r="J141" s="10">
        <f t="shared" si="11"/>
        <v>1379</v>
      </c>
    </row>
    <row r="142" spans="1:10" customFormat="1" hidden="1">
      <c r="A142" s="8" t="s">
        <v>5</v>
      </c>
      <c r="B142" s="12">
        <v>140</v>
      </c>
      <c r="C142" s="37"/>
      <c r="D142" s="11">
        <f t="shared" si="8"/>
        <v>140</v>
      </c>
      <c r="E142" s="37"/>
      <c r="F142" s="41">
        <f t="shared" si="9"/>
        <v>140</v>
      </c>
      <c r="G142" s="76"/>
      <c r="H142" s="41">
        <f t="shared" si="10"/>
        <v>140</v>
      </c>
      <c r="I142" s="41"/>
      <c r="J142" s="41">
        <f t="shared" si="11"/>
        <v>140</v>
      </c>
    </row>
    <row r="143" spans="1:10" customFormat="1" hidden="1">
      <c r="A143" s="15" t="s">
        <v>6</v>
      </c>
      <c r="B143" s="12">
        <v>90</v>
      </c>
      <c r="C143" s="37"/>
      <c r="D143" s="11">
        <f t="shared" si="8"/>
        <v>90</v>
      </c>
      <c r="E143" s="37"/>
      <c r="F143" s="41">
        <f t="shared" si="9"/>
        <v>90</v>
      </c>
      <c r="G143" s="76"/>
      <c r="H143" s="41">
        <f t="shared" si="10"/>
        <v>90</v>
      </c>
      <c r="I143" s="41"/>
      <c r="J143" s="41">
        <f t="shared" si="11"/>
        <v>90</v>
      </c>
    </row>
    <row r="144" spans="1:10" customFormat="1" hidden="1">
      <c r="A144" s="17" t="s">
        <v>7</v>
      </c>
      <c r="B144" s="12">
        <v>110</v>
      </c>
      <c r="C144" s="37"/>
      <c r="D144" s="11">
        <f t="shared" si="8"/>
        <v>110</v>
      </c>
      <c r="E144" s="37"/>
      <c r="F144" s="41">
        <f t="shared" si="9"/>
        <v>110</v>
      </c>
      <c r="G144" s="76"/>
      <c r="H144" s="41">
        <f t="shared" si="10"/>
        <v>110</v>
      </c>
      <c r="I144" s="41"/>
      <c r="J144" s="41">
        <f t="shared" si="11"/>
        <v>110</v>
      </c>
    </row>
    <row r="145" spans="1:10" customFormat="1" hidden="1">
      <c r="A145" s="15" t="s">
        <v>8</v>
      </c>
      <c r="B145" s="12">
        <v>90</v>
      </c>
      <c r="C145" s="37"/>
      <c r="D145" s="11">
        <f t="shared" si="8"/>
        <v>90</v>
      </c>
      <c r="E145" s="37"/>
      <c r="F145" s="41">
        <f t="shared" si="9"/>
        <v>90</v>
      </c>
      <c r="G145" s="76"/>
      <c r="H145" s="41">
        <f t="shared" si="10"/>
        <v>90</v>
      </c>
      <c r="I145" s="41"/>
      <c r="J145" s="41">
        <f t="shared" si="11"/>
        <v>90</v>
      </c>
    </row>
    <row r="146" spans="1:10" customFormat="1" hidden="1">
      <c r="A146" s="17" t="s">
        <v>9</v>
      </c>
      <c r="B146" s="12">
        <v>130</v>
      </c>
      <c r="C146" s="37"/>
      <c r="D146" s="11">
        <f t="shared" si="8"/>
        <v>130</v>
      </c>
      <c r="E146" s="37"/>
      <c r="F146" s="41">
        <f t="shared" si="9"/>
        <v>130</v>
      </c>
      <c r="G146" s="76"/>
      <c r="H146" s="41">
        <f t="shared" si="10"/>
        <v>130</v>
      </c>
      <c r="I146" s="41"/>
      <c r="J146" s="41">
        <f t="shared" si="11"/>
        <v>130</v>
      </c>
    </row>
    <row r="147" spans="1:10" customFormat="1" hidden="1">
      <c r="A147" s="15" t="s">
        <v>10</v>
      </c>
      <c r="B147" s="12">
        <v>150</v>
      </c>
      <c r="C147" s="37"/>
      <c r="D147" s="11">
        <f t="shared" si="8"/>
        <v>150</v>
      </c>
      <c r="E147" s="37"/>
      <c r="F147" s="41">
        <f t="shared" si="9"/>
        <v>150</v>
      </c>
      <c r="G147" s="76"/>
      <c r="H147" s="41">
        <f t="shared" si="10"/>
        <v>150</v>
      </c>
      <c r="I147" s="41"/>
      <c r="J147" s="41">
        <f t="shared" si="11"/>
        <v>150</v>
      </c>
    </row>
    <row r="148" spans="1:10" customFormat="1" hidden="1">
      <c r="A148" s="17" t="s">
        <v>12</v>
      </c>
      <c r="B148" s="12">
        <v>100</v>
      </c>
      <c r="C148" s="37"/>
      <c r="D148" s="11">
        <f t="shared" si="8"/>
        <v>100</v>
      </c>
      <c r="E148" s="37"/>
      <c r="F148" s="41">
        <f t="shared" si="9"/>
        <v>100</v>
      </c>
      <c r="G148" s="76"/>
      <c r="H148" s="41">
        <f t="shared" si="10"/>
        <v>100</v>
      </c>
      <c r="I148" s="41"/>
      <c r="J148" s="41">
        <f t="shared" si="11"/>
        <v>100</v>
      </c>
    </row>
    <row r="149" spans="1:10" customFormat="1" hidden="1">
      <c r="A149" s="15" t="s">
        <v>13</v>
      </c>
      <c r="B149" s="12">
        <v>140</v>
      </c>
      <c r="C149" s="37"/>
      <c r="D149" s="11">
        <f t="shared" si="8"/>
        <v>140</v>
      </c>
      <c r="E149" s="37"/>
      <c r="F149" s="41">
        <f t="shared" si="9"/>
        <v>140</v>
      </c>
      <c r="G149" s="76"/>
      <c r="H149" s="41">
        <f t="shared" si="10"/>
        <v>140</v>
      </c>
      <c r="I149" s="41"/>
      <c r="J149" s="41">
        <f t="shared" si="11"/>
        <v>140</v>
      </c>
    </row>
    <row r="150" spans="1:10" customFormat="1" hidden="1">
      <c r="A150" s="17" t="s">
        <v>15</v>
      </c>
      <c r="B150" s="12">
        <v>100</v>
      </c>
      <c r="C150" s="37"/>
      <c r="D150" s="11">
        <f t="shared" si="8"/>
        <v>100</v>
      </c>
      <c r="E150" s="37"/>
      <c r="F150" s="41">
        <f t="shared" si="9"/>
        <v>100</v>
      </c>
      <c r="G150" s="76"/>
      <c r="H150" s="41">
        <f t="shared" si="10"/>
        <v>100</v>
      </c>
      <c r="I150" s="41"/>
      <c r="J150" s="41">
        <f t="shared" si="11"/>
        <v>100</v>
      </c>
    </row>
    <row r="151" spans="1:10" customFormat="1" hidden="1">
      <c r="A151" s="8" t="s">
        <v>2</v>
      </c>
      <c r="B151" s="12">
        <v>80</v>
      </c>
      <c r="C151" s="37"/>
      <c r="D151" s="11">
        <f t="shared" si="8"/>
        <v>80</v>
      </c>
      <c r="E151" s="37"/>
      <c r="F151" s="41">
        <f t="shared" si="9"/>
        <v>80</v>
      </c>
      <c r="G151" s="76"/>
      <c r="H151" s="41">
        <f t="shared" si="10"/>
        <v>80</v>
      </c>
      <c r="I151" s="41"/>
      <c r="J151" s="41">
        <f t="shared" si="11"/>
        <v>80</v>
      </c>
    </row>
    <row r="152" spans="1:10" customFormat="1" hidden="1">
      <c r="A152" s="8" t="s">
        <v>1</v>
      </c>
      <c r="B152" s="12">
        <v>130</v>
      </c>
      <c r="C152" s="37"/>
      <c r="D152" s="11">
        <f t="shared" si="8"/>
        <v>130</v>
      </c>
      <c r="E152" s="37"/>
      <c r="F152" s="41">
        <f t="shared" si="9"/>
        <v>130</v>
      </c>
      <c r="G152" s="76"/>
      <c r="H152" s="41">
        <f t="shared" si="10"/>
        <v>130</v>
      </c>
      <c r="I152" s="41"/>
      <c r="J152" s="41">
        <f t="shared" si="11"/>
        <v>130</v>
      </c>
    </row>
    <row r="153" spans="1:10" customFormat="1" hidden="1">
      <c r="A153" s="15" t="s">
        <v>16</v>
      </c>
      <c r="B153" s="12">
        <v>119</v>
      </c>
      <c r="C153" s="37"/>
      <c r="D153" s="11">
        <f t="shared" si="8"/>
        <v>119</v>
      </c>
      <c r="E153" s="37"/>
      <c r="F153" s="41">
        <f t="shared" si="9"/>
        <v>119</v>
      </c>
      <c r="G153" s="76"/>
      <c r="H153" s="41">
        <f t="shared" si="10"/>
        <v>119</v>
      </c>
      <c r="I153" s="41"/>
      <c r="J153" s="41">
        <f t="shared" si="11"/>
        <v>119</v>
      </c>
    </row>
    <row r="154" spans="1:10" ht="69" hidden="1" customHeight="1">
      <c r="A154" s="9" t="s">
        <v>29</v>
      </c>
      <c r="B154" s="10">
        <f>SUM(B155:B173)</f>
        <v>320000</v>
      </c>
      <c r="C154" s="10">
        <f>SUM(C155:C173)</f>
        <v>-41248</v>
      </c>
      <c r="D154" s="10">
        <f>SUM(D155:D173)</f>
        <v>278752</v>
      </c>
      <c r="E154" s="10">
        <f>SUM(E155:E173)</f>
        <v>0</v>
      </c>
      <c r="F154" s="10">
        <f t="shared" si="9"/>
        <v>278752</v>
      </c>
      <c r="G154" s="75">
        <f>SUM(G155:G173)</f>
        <v>0</v>
      </c>
      <c r="H154" s="10">
        <f t="shared" si="10"/>
        <v>278752</v>
      </c>
      <c r="I154" s="75">
        <f>SUM(I155:I173)</f>
        <v>0</v>
      </c>
      <c r="J154" s="10">
        <f t="shared" si="11"/>
        <v>278752</v>
      </c>
    </row>
    <row r="155" spans="1:10" hidden="1">
      <c r="A155" s="8" t="s">
        <v>20</v>
      </c>
      <c r="B155" s="12">
        <v>27000</v>
      </c>
      <c r="C155" s="39">
        <v>5000</v>
      </c>
      <c r="D155" s="11">
        <f t="shared" si="8"/>
        <v>32000</v>
      </c>
      <c r="E155" s="53"/>
      <c r="F155" s="41">
        <f t="shared" si="9"/>
        <v>32000</v>
      </c>
      <c r="G155" s="76"/>
      <c r="H155" s="41">
        <f t="shared" si="10"/>
        <v>32000</v>
      </c>
      <c r="I155" s="41"/>
      <c r="J155" s="41">
        <f t="shared" si="11"/>
        <v>32000</v>
      </c>
    </row>
    <row r="156" spans="1:10" hidden="1">
      <c r="A156" s="8" t="s">
        <v>1</v>
      </c>
      <c r="B156" s="12">
        <v>104248</v>
      </c>
      <c r="C156" s="39">
        <v>-23448</v>
      </c>
      <c r="D156" s="11">
        <f t="shared" si="8"/>
        <v>80800</v>
      </c>
      <c r="E156" s="53"/>
      <c r="F156" s="41">
        <f t="shared" si="9"/>
        <v>80800</v>
      </c>
      <c r="G156" s="76"/>
      <c r="H156" s="41">
        <f t="shared" si="10"/>
        <v>80800</v>
      </c>
      <c r="I156" s="41"/>
      <c r="J156" s="41">
        <f t="shared" si="11"/>
        <v>80800</v>
      </c>
    </row>
    <row r="157" spans="1:10" hidden="1">
      <c r="A157" s="8" t="s">
        <v>2</v>
      </c>
      <c r="B157" s="12">
        <v>28669</v>
      </c>
      <c r="C157" s="35"/>
      <c r="D157" s="11">
        <f t="shared" si="8"/>
        <v>28669</v>
      </c>
      <c r="E157" s="54"/>
      <c r="F157" s="41">
        <f t="shared" si="9"/>
        <v>28669</v>
      </c>
      <c r="G157" s="76"/>
      <c r="H157" s="41">
        <f t="shared" si="10"/>
        <v>28669</v>
      </c>
      <c r="I157" s="41"/>
      <c r="J157" s="41">
        <f t="shared" si="11"/>
        <v>28669</v>
      </c>
    </row>
    <row r="158" spans="1:10" hidden="1">
      <c r="A158" s="8" t="s">
        <v>19</v>
      </c>
      <c r="B158" s="12">
        <v>7650</v>
      </c>
      <c r="C158" s="35"/>
      <c r="D158" s="11">
        <f t="shared" si="8"/>
        <v>7650</v>
      </c>
      <c r="E158" s="54"/>
      <c r="F158" s="41">
        <f t="shared" si="9"/>
        <v>7650</v>
      </c>
      <c r="G158" s="76"/>
      <c r="H158" s="41">
        <f t="shared" si="10"/>
        <v>7650</v>
      </c>
      <c r="I158" s="41"/>
      <c r="J158" s="41">
        <f t="shared" si="11"/>
        <v>7650</v>
      </c>
    </row>
    <row r="159" spans="1:10" hidden="1">
      <c r="A159" s="8" t="s">
        <v>3</v>
      </c>
      <c r="B159" s="12">
        <v>10000</v>
      </c>
      <c r="C159" s="35"/>
      <c r="D159" s="11">
        <f t="shared" si="8"/>
        <v>10000</v>
      </c>
      <c r="E159" s="55">
        <v>-2000</v>
      </c>
      <c r="F159" s="41">
        <f t="shared" si="9"/>
        <v>8000</v>
      </c>
      <c r="G159" s="76"/>
      <c r="H159" s="41">
        <f t="shared" si="10"/>
        <v>8000</v>
      </c>
      <c r="I159" s="41"/>
      <c r="J159" s="41">
        <f t="shared" si="11"/>
        <v>8000</v>
      </c>
    </row>
    <row r="160" spans="1:10" hidden="1">
      <c r="A160" s="8" t="s">
        <v>4</v>
      </c>
      <c r="B160" s="12">
        <v>52800</v>
      </c>
      <c r="C160" s="39">
        <v>-17800</v>
      </c>
      <c r="D160" s="11">
        <f t="shared" si="8"/>
        <v>35000</v>
      </c>
      <c r="E160" s="53"/>
      <c r="F160" s="41">
        <f t="shared" si="9"/>
        <v>35000</v>
      </c>
      <c r="G160" s="76"/>
      <c r="H160" s="41">
        <f t="shared" si="10"/>
        <v>35000</v>
      </c>
      <c r="I160" s="41"/>
      <c r="J160" s="41">
        <f t="shared" si="11"/>
        <v>35000</v>
      </c>
    </row>
    <row r="161" spans="1:10" hidden="1">
      <c r="A161" s="8" t="s">
        <v>5</v>
      </c>
      <c r="B161" s="12">
        <v>8050</v>
      </c>
      <c r="C161" s="35"/>
      <c r="D161" s="11">
        <f t="shared" si="8"/>
        <v>8050</v>
      </c>
      <c r="E161" s="54"/>
      <c r="F161" s="41">
        <f t="shared" si="9"/>
        <v>8050</v>
      </c>
      <c r="G161" s="76"/>
      <c r="H161" s="41">
        <f t="shared" si="10"/>
        <v>8050</v>
      </c>
      <c r="I161" s="41"/>
      <c r="J161" s="41">
        <f t="shared" si="11"/>
        <v>8050</v>
      </c>
    </row>
    <row r="162" spans="1:10" hidden="1">
      <c r="A162" s="8" t="s">
        <v>6</v>
      </c>
      <c r="B162" s="12">
        <v>3000</v>
      </c>
      <c r="C162" s="35"/>
      <c r="D162" s="11">
        <f t="shared" si="8"/>
        <v>3000</v>
      </c>
      <c r="E162" s="54"/>
      <c r="F162" s="41">
        <f t="shared" si="9"/>
        <v>3000</v>
      </c>
      <c r="G162" s="76"/>
      <c r="H162" s="41">
        <f t="shared" si="10"/>
        <v>3000</v>
      </c>
      <c r="I162" s="41"/>
      <c r="J162" s="41">
        <f t="shared" si="11"/>
        <v>3000</v>
      </c>
    </row>
    <row r="163" spans="1:10" hidden="1">
      <c r="A163" s="8" t="s">
        <v>7</v>
      </c>
      <c r="B163" s="12">
        <v>0</v>
      </c>
      <c r="C163" s="35"/>
      <c r="D163" s="11">
        <f t="shared" si="8"/>
        <v>0</v>
      </c>
      <c r="E163" s="55">
        <v>2000</v>
      </c>
      <c r="F163" s="41">
        <f t="shared" si="9"/>
        <v>2000</v>
      </c>
      <c r="G163" s="76"/>
      <c r="H163" s="41">
        <f t="shared" si="10"/>
        <v>2000</v>
      </c>
      <c r="I163" s="41"/>
      <c r="J163" s="41">
        <f t="shared" si="11"/>
        <v>2000</v>
      </c>
    </row>
    <row r="164" spans="1:10" hidden="1">
      <c r="A164" s="8" t="s">
        <v>8</v>
      </c>
      <c r="B164" s="12">
        <v>6500</v>
      </c>
      <c r="C164" s="35"/>
      <c r="D164" s="11">
        <f t="shared" si="8"/>
        <v>6500</v>
      </c>
      <c r="E164" s="54"/>
      <c r="F164" s="41">
        <f t="shared" si="9"/>
        <v>6500</v>
      </c>
      <c r="G164" s="76"/>
      <c r="H164" s="41">
        <f t="shared" si="10"/>
        <v>6500</v>
      </c>
      <c r="I164" s="41"/>
      <c r="J164" s="41">
        <f t="shared" si="11"/>
        <v>6500</v>
      </c>
    </row>
    <row r="165" spans="1:10" hidden="1">
      <c r="A165" s="8" t="s">
        <v>9</v>
      </c>
      <c r="B165" s="12">
        <v>2375</v>
      </c>
      <c r="C165" s="35"/>
      <c r="D165" s="11">
        <f t="shared" si="8"/>
        <v>2375</v>
      </c>
      <c r="E165" s="54"/>
      <c r="F165" s="41">
        <f t="shared" si="9"/>
        <v>2375</v>
      </c>
      <c r="G165" s="76"/>
      <c r="H165" s="41">
        <f t="shared" si="10"/>
        <v>2375</v>
      </c>
      <c r="I165" s="41"/>
      <c r="J165" s="41">
        <f t="shared" si="11"/>
        <v>2375</v>
      </c>
    </row>
    <row r="166" spans="1:10" hidden="1">
      <c r="A166" s="8" t="s">
        <v>10</v>
      </c>
      <c r="B166" s="12">
        <v>8400</v>
      </c>
      <c r="C166" s="35"/>
      <c r="D166" s="11">
        <f t="shared" si="8"/>
        <v>8400</v>
      </c>
      <c r="E166" s="54"/>
      <c r="F166" s="41">
        <f t="shared" si="9"/>
        <v>8400</v>
      </c>
      <c r="G166" s="76"/>
      <c r="H166" s="41">
        <f t="shared" si="10"/>
        <v>8400</v>
      </c>
      <c r="I166" s="41"/>
      <c r="J166" s="41">
        <f t="shared" si="11"/>
        <v>8400</v>
      </c>
    </row>
    <row r="167" spans="1:10" hidden="1">
      <c r="A167" s="8" t="s">
        <v>17</v>
      </c>
      <c r="B167" s="12">
        <v>3400</v>
      </c>
      <c r="C167" s="35"/>
      <c r="D167" s="11">
        <f t="shared" si="8"/>
        <v>3400</v>
      </c>
      <c r="E167" s="54"/>
      <c r="F167" s="41">
        <f t="shared" si="9"/>
        <v>3400</v>
      </c>
      <c r="G167" s="76"/>
      <c r="H167" s="41">
        <f t="shared" si="10"/>
        <v>3400</v>
      </c>
      <c r="I167" s="41"/>
      <c r="J167" s="41">
        <f t="shared" si="11"/>
        <v>3400</v>
      </c>
    </row>
    <row r="168" spans="1:10" hidden="1">
      <c r="A168" s="8" t="s">
        <v>11</v>
      </c>
      <c r="B168" s="12">
        <v>8000</v>
      </c>
      <c r="C168" s="35"/>
      <c r="D168" s="11">
        <f t="shared" si="8"/>
        <v>8000</v>
      </c>
      <c r="E168" s="54"/>
      <c r="F168" s="41">
        <f t="shared" si="9"/>
        <v>8000</v>
      </c>
      <c r="G168" s="76"/>
      <c r="H168" s="41">
        <f t="shared" si="10"/>
        <v>8000</v>
      </c>
      <c r="I168" s="41"/>
      <c r="J168" s="41">
        <f t="shared" si="11"/>
        <v>8000</v>
      </c>
    </row>
    <row r="169" spans="1:10" hidden="1">
      <c r="A169" s="8" t="s">
        <v>12</v>
      </c>
      <c r="B169" s="12">
        <v>4350</v>
      </c>
      <c r="C169" s="35"/>
      <c r="D169" s="11">
        <f t="shared" si="8"/>
        <v>4350</v>
      </c>
      <c r="E169" s="54"/>
      <c r="F169" s="41">
        <f t="shared" si="9"/>
        <v>4350</v>
      </c>
      <c r="G169" s="76"/>
      <c r="H169" s="41">
        <f t="shared" si="10"/>
        <v>4350</v>
      </c>
      <c r="I169" s="41"/>
      <c r="J169" s="41">
        <f t="shared" si="11"/>
        <v>4350</v>
      </c>
    </row>
    <row r="170" spans="1:10" hidden="1">
      <c r="A170" s="8" t="s">
        <v>13</v>
      </c>
      <c r="B170" s="12">
        <v>1917</v>
      </c>
      <c r="C170" s="35"/>
      <c r="D170" s="11">
        <f t="shared" si="8"/>
        <v>1917</v>
      </c>
      <c r="E170" s="54"/>
      <c r="F170" s="41">
        <f t="shared" si="9"/>
        <v>1917</v>
      </c>
      <c r="G170" s="76"/>
      <c r="H170" s="41">
        <f t="shared" si="10"/>
        <v>1917</v>
      </c>
      <c r="I170" s="41"/>
      <c r="J170" s="41">
        <f t="shared" si="11"/>
        <v>1917</v>
      </c>
    </row>
    <row r="171" spans="1:10" hidden="1">
      <c r="A171" s="8" t="s">
        <v>14</v>
      </c>
      <c r="B171" s="12">
        <v>18514</v>
      </c>
      <c r="C171" s="35"/>
      <c r="D171" s="11">
        <f t="shared" si="8"/>
        <v>18514</v>
      </c>
      <c r="E171" s="54"/>
      <c r="F171" s="41">
        <f t="shared" si="9"/>
        <v>18514</v>
      </c>
      <c r="G171" s="76"/>
      <c r="H171" s="41">
        <f t="shared" si="10"/>
        <v>18514</v>
      </c>
      <c r="I171" s="41"/>
      <c r="J171" s="41">
        <f t="shared" si="11"/>
        <v>18514</v>
      </c>
    </row>
    <row r="172" spans="1:10" hidden="1">
      <c r="A172" s="8" t="s">
        <v>15</v>
      </c>
      <c r="B172" s="12">
        <v>1000</v>
      </c>
      <c r="C172" s="35"/>
      <c r="D172" s="11">
        <f t="shared" si="8"/>
        <v>1000</v>
      </c>
      <c r="E172" s="54"/>
      <c r="F172" s="41">
        <f t="shared" si="9"/>
        <v>1000</v>
      </c>
      <c r="G172" s="76"/>
      <c r="H172" s="41">
        <f t="shared" si="10"/>
        <v>1000</v>
      </c>
      <c r="I172" s="41"/>
      <c r="J172" s="41">
        <f t="shared" si="11"/>
        <v>1000</v>
      </c>
    </row>
    <row r="173" spans="1:10" hidden="1">
      <c r="A173" s="8" t="s">
        <v>16</v>
      </c>
      <c r="B173" s="12">
        <v>24127</v>
      </c>
      <c r="C173" s="39">
        <v>-5000</v>
      </c>
      <c r="D173" s="11">
        <f t="shared" si="8"/>
        <v>19127</v>
      </c>
      <c r="E173" s="53"/>
      <c r="F173" s="41">
        <f t="shared" si="9"/>
        <v>19127</v>
      </c>
      <c r="G173" s="76"/>
      <c r="H173" s="41">
        <f t="shared" si="10"/>
        <v>19127</v>
      </c>
      <c r="I173" s="41"/>
      <c r="J173" s="41">
        <f t="shared" si="11"/>
        <v>19127</v>
      </c>
    </row>
    <row r="174" spans="1:10" hidden="1">
      <c r="A174" s="8" t="s">
        <v>15</v>
      </c>
      <c r="B174" s="12">
        <v>0</v>
      </c>
      <c r="C174" s="35"/>
      <c r="D174" s="11">
        <f t="shared" si="8"/>
        <v>0</v>
      </c>
      <c r="E174" s="35"/>
      <c r="F174" s="10">
        <f t="shared" si="9"/>
        <v>0</v>
      </c>
      <c r="G174" s="75"/>
      <c r="H174" s="10">
        <f t="shared" si="10"/>
        <v>0</v>
      </c>
      <c r="I174" s="10"/>
      <c r="J174" s="10">
        <f t="shared" si="11"/>
        <v>0</v>
      </c>
    </row>
    <row r="175" spans="1:10" ht="98.25" hidden="1" customHeight="1">
      <c r="A175" s="9" t="s">
        <v>33</v>
      </c>
      <c r="B175" s="10">
        <f>SUM(B176:B192)</f>
        <v>3336</v>
      </c>
      <c r="C175" s="10">
        <f>SUM(C176:C192)</f>
        <v>0</v>
      </c>
      <c r="D175" s="10">
        <f>SUM(D176:D192)</f>
        <v>3336</v>
      </c>
      <c r="E175" s="10">
        <f>SUM(E176:E192)</f>
        <v>0</v>
      </c>
      <c r="F175" s="10">
        <f t="shared" si="9"/>
        <v>3336</v>
      </c>
      <c r="G175" s="75">
        <f>SUM(G176:G192)</f>
        <v>0</v>
      </c>
      <c r="H175" s="10">
        <f t="shared" si="10"/>
        <v>3336</v>
      </c>
      <c r="I175" s="75">
        <f>SUM(I176:I192)</f>
        <v>0</v>
      </c>
      <c r="J175" s="10">
        <f t="shared" si="11"/>
        <v>3336</v>
      </c>
    </row>
    <row r="176" spans="1:10" ht="15.75" hidden="1" customHeight="1">
      <c r="A176" s="8" t="s">
        <v>5</v>
      </c>
      <c r="B176" s="13">
        <v>180</v>
      </c>
      <c r="C176" s="35"/>
      <c r="D176" s="11">
        <f t="shared" si="8"/>
        <v>180</v>
      </c>
      <c r="E176" s="35"/>
      <c r="F176" s="41">
        <f t="shared" si="9"/>
        <v>180</v>
      </c>
      <c r="G176" s="76"/>
      <c r="H176" s="41">
        <f t="shared" si="10"/>
        <v>180</v>
      </c>
      <c r="I176" s="41"/>
      <c r="J176" s="41">
        <f t="shared" si="11"/>
        <v>180</v>
      </c>
    </row>
    <row r="177" spans="1:10" ht="17.25" hidden="1" customHeight="1">
      <c r="A177" s="15" t="s">
        <v>6</v>
      </c>
      <c r="B177" s="13">
        <v>185</v>
      </c>
      <c r="C177" s="35"/>
      <c r="D177" s="11">
        <f t="shared" si="8"/>
        <v>185</v>
      </c>
      <c r="E177" s="35"/>
      <c r="F177" s="41">
        <f t="shared" si="9"/>
        <v>185</v>
      </c>
      <c r="G177" s="76"/>
      <c r="H177" s="41">
        <f t="shared" si="10"/>
        <v>185</v>
      </c>
      <c r="I177" s="41"/>
      <c r="J177" s="41">
        <f t="shared" si="11"/>
        <v>185</v>
      </c>
    </row>
    <row r="178" spans="1:10" ht="16.5" hidden="1" customHeight="1">
      <c r="A178" s="17" t="s">
        <v>7</v>
      </c>
      <c r="B178" s="13">
        <v>200</v>
      </c>
      <c r="C178" s="35"/>
      <c r="D178" s="11">
        <f t="shared" si="8"/>
        <v>200</v>
      </c>
      <c r="E178" s="35"/>
      <c r="F178" s="41">
        <f t="shared" si="9"/>
        <v>200</v>
      </c>
      <c r="G178" s="76"/>
      <c r="H178" s="41">
        <f t="shared" si="10"/>
        <v>200</v>
      </c>
      <c r="I178" s="41"/>
      <c r="J178" s="41">
        <f t="shared" si="11"/>
        <v>200</v>
      </c>
    </row>
    <row r="179" spans="1:10" ht="15" hidden="1" customHeight="1">
      <c r="A179" s="15" t="s">
        <v>8</v>
      </c>
      <c r="B179" s="13">
        <v>165</v>
      </c>
      <c r="C179" s="35"/>
      <c r="D179" s="11">
        <f t="shared" si="8"/>
        <v>165</v>
      </c>
      <c r="E179" s="35"/>
      <c r="F179" s="41">
        <f t="shared" si="9"/>
        <v>165</v>
      </c>
      <c r="G179" s="76"/>
      <c r="H179" s="41">
        <f t="shared" si="10"/>
        <v>165</v>
      </c>
      <c r="I179" s="41"/>
      <c r="J179" s="41">
        <f t="shared" si="11"/>
        <v>165</v>
      </c>
    </row>
    <row r="180" spans="1:10" ht="16.5" hidden="1" customHeight="1">
      <c r="A180" s="17" t="s">
        <v>9</v>
      </c>
      <c r="B180" s="13">
        <v>200</v>
      </c>
      <c r="C180" s="35"/>
      <c r="D180" s="11">
        <f t="shared" si="8"/>
        <v>200</v>
      </c>
      <c r="E180" s="35"/>
      <c r="F180" s="41">
        <f t="shared" si="9"/>
        <v>200</v>
      </c>
      <c r="G180" s="76"/>
      <c r="H180" s="41">
        <f t="shared" si="10"/>
        <v>200</v>
      </c>
      <c r="I180" s="41"/>
      <c r="J180" s="41">
        <f t="shared" si="11"/>
        <v>200</v>
      </c>
    </row>
    <row r="181" spans="1:10" ht="16.5" hidden="1" customHeight="1">
      <c r="A181" s="15" t="s">
        <v>10</v>
      </c>
      <c r="B181" s="13">
        <v>200</v>
      </c>
      <c r="C181" s="35"/>
      <c r="D181" s="11">
        <f t="shared" si="8"/>
        <v>200</v>
      </c>
      <c r="E181" s="35"/>
      <c r="F181" s="41">
        <f t="shared" si="9"/>
        <v>200</v>
      </c>
      <c r="G181" s="76"/>
      <c r="H181" s="41">
        <f t="shared" si="10"/>
        <v>200</v>
      </c>
      <c r="I181" s="41"/>
      <c r="J181" s="41">
        <f t="shared" si="11"/>
        <v>200</v>
      </c>
    </row>
    <row r="182" spans="1:10" ht="16.5" hidden="1" customHeight="1">
      <c r="A182" s="15" t="s">
        <v>17</v>
      </c>
      <c r="B182" s="13">
        <v>178</v>
      </c>
      <c r="C182" s="35"/>
      <c r="D182" s="11">
        <f t="shared" si="8"/>
        <v>178</v>
      </c>
      <c r="E182" s="35"/>
      <c r="F182" s="41">
        <f t="shared" si="9"/>
        <v>178</v>
      </c>
      <c r="G182" s="76"/>
      <c r="H182" s="41">
        <f t="shared" si="10"/>
        <v>178</v>
      </c>
      <c r="I182" s="41"/>
      <c r="J182" s="41">
        <f t="shared" si="11"/>
        <v>178</v>
      </c>
    </row>
    <row r="183" spans="1:10" ht="16.5" hidden="1" customHeight="1">
      <c r="A183" s="15" t="s">
        <v>11</v>
      </c>
      <c r="B183" s="13">
        <v>312</v>
      </c>
      <c r="C183" s="35"/>
      <c r="D183" s="11">
        <f t="shared" si="8"/>
        <v>312</v>
      </c>
      <c r="E183" s="35"/>
      <c r="F183" s="41">
        <f t="shared" si="9"/>
        <v>312</v>
      </c>
      <c r="G183" s="76"/>
      <c r="H183" s="41">
        <f t="shared" si="10"/>
        <v>312</v>
      </c>
      <c r="I183" s="41"/>
      <c r="J183" s="41">
        <f t="shared" si="11"/>
        <v>312</v>
      </c>
    </row>
    <row r="184" spans="1:10" ht="16.5" hidden="1" customHeight="1">
      <c r="A184" s="17" t="s">
        <v>12</v>
      </c>
      <c r="B184" s="13">
        <v>195</v>
      </c>
      <c r="C184" s="35"/>
      <c r="D184" s="11">
        <f t="shared" si="8"/>
        <v>195</v>
      </c>
      <c r="E184" s="35"/>
      <c r="F184" s="41">
        <f t="shared" si="9"/>
        <v>195</v>
      </c>
      <c r="G184" s="76"/>
      <c r="H184" s="41">
        <f t="shared" si="10"/>
        <v>195</v>
      </c>
      <c r="I184" s="41"/>
      <c r="J184" s="41">
        <f t="shared" si="11"/>
        <v>195</v>
      </c>
    </row>
    <row r="185" spans="1:10" ht="16.5" hidden="1" customHeight="1">
      <c r="A185" s="15" t="s">
        <v>13</v>
      </c>
      <c r="B185" s="13">
        <v>190</v>
      </c>
      <c r="C185" s="35"/>
      <c r="D185" s="11">
        <f t="shared" si="8"/>
        <v>190</v>
      </c>
      <c r="E185" s="35"/>
      <c r="F185" s="41">
        <f t="shared" si="9"/>
        <v>190</v>
      </c>
      <c r="G185" s="76"/>
      <c r="H185" s="41">
        <f t="shared" si="10"/>
        <v>190</v>
      </c>
      <c r="I185" s="41"/>
      <c r="J185" s="41">
        <f t="shared" si="11"/>
        <v>190</v>
      </c>
    </row>
    <row r="186" spans="1:10" ht="16.5" hidden="1" customHeight="1">
      <c r="A186" s="15" t="s">
        <v>14</v>
      </c>
      <c r="B186" s="13">
        <v>170</v>
      </c>
      <c r="C186" s="35"/>
      <c r="D186" s="11">
        <f t="shared" si="8"/>
        <v>170</v>
      </c>
      <c r="E186" s="35"/>
      <c r="F186" s="41">
        <f t="shared" si="9"/>
        <v>170</v>
      </c>
      <c r="G186" s="76"/>
      <c r="H186" s="41">
        <f t="shared" si="10"/>
        <v>170</v>
      </c>
      <c r="I186" s="41"/>
      <c r="J186" s="41">
        <f t="shared" si="11"/>
        <v>170</v>
      </c>
    </row>
    <row r="187" spans="1:10" ht="16.5" hidden="1" customHeight="1">
      <c r="A187" s="17" t="s">
        <v>15</v>
      </c>
      <c r="B187" s="13">
        <v>218</v>
      </c>
      <c r="C187" s="35"/>
      <c r="D187" s="11">
        <f t="shared" si="8"/>
        <v>218</v>
      </c>
      <c r="E187" s="35"/>
      <c r="F187" s="41">
        <f t="shared" si="9"/>
        <v>218</v>
      </c>
      <c r="G187" s="76"/>
      <c r="H187" s="41">
        <f t="shared" si="10"/>
        <v>218</v>
      </c>
      <c r="I187" s="41"/>
      <c r="J187" s="41">
        <f t="shared" si="11"/>
        <v>218</v>
      </c>
    </row>
    <row r="188" spans="1:10" ht="16.5" hidden="1" customHeight="1">
      <c r="A188" s="8" t="s">
        <v>2</v>
      </c>
      <c r="B188" s="13">
        <v>190</v>
      </c>
      <c r="C188" s="35"/>
      <c r="D188" s="11">
        <f t="shared" si="8"/>
        <v>190</v>
      </c>
      <c r="E188" s="35"/>
      <c r="F188" s="41">
        <f t="shared" si="9"/>
        <v>190</v>
      </c>
      <c r="G188" s="76"/>
      <c r="H188" s="41">
        <f t="shared" si="10"/>
        <v>190</v>
      </c>
      <c r="I188" s="41"/>
      <c r="J188" s="41">
        <f t="shared" si="11"/>
        <v>190</v>
      </c>
    </row>
    <row r="189" spans="1:10" ht="16.5" hidden="1" customHeight="1">
      <c r="A189" s="16" t="s">
        <v>1</v>
      </c>
      <c r="B189" s="13">
        <v>195</v>
      </c>
      <c r="C189" s="35"/>
      <c r="D189" s="11">
        <f t="shared" si="8"/>
        <v>195</v>
      </c>
      <c r="E189" s="35"/>
      <c r="F189" s="41">
        <f t="shared" si="9"/>
        <v>195</v>
      </c>
      <c r="G189" s="76"/>
      <c r="H189" s="41">
        <f t="shared" si="10"/>
        <v>195</v>
      </c>
      <c r="I189" s="41"/>
      <c r="J189" s="41">
        <f t="shared" si="11"/>
        <v>195</v>
      </c>
    </row>
    <row r="190" spans="1:10" ht="16.5" hidden="1" customHeight="1">
      <c r="A190" s="15" t="s">
        <v>4</v>
      </c>
      <c r="B190" s="13">
        <v>190</v>
      </c>
      <c r="C190" s="35"/>
      <c r="D190" s="11">
        <f t="shared" si="8"/>
        <v>190</v>
      </c>
      <c r="E190" s="35"/>
      <c r="F190" s="41">
        <f t="shared" si="9"/>
        <v>190</v>
      </c>
      <c r="G190" s="76"/>
      <c r="H190" s="41">
        <f t="shared" si="10"/>
        <v>190</v>
      </c>
      <c r="I190" s="41"/>
      <c r="J190" s="41">
        <f t="shared" si="11"/>
        <v>190</v>
      </c>
    </row>
    <row r="191" spans="1:10" ht="16.5" hidden="1" customHeight="1">
      <c r="A191" s="15" t="s">
        <v>3</v>
      </c>
      <c r="B191" s="13">
        <v>178</v>
      </c>
      <c r="C191" s="35"/>
      <c r="D191" s="11">
        <f t="shared" si="8"/>
        <v>178</v>
      </c>
      <c r="E191" s="35"/>
      <c r="F191" s="41">
        <f t="shared" si="9"/>
        <v>178</v>
      </c>
      <c r="G191" s="76"/>
      <c r="H191" s="41">
        <f t="shared" si="10"/>
        <v>178</v>
      </c>
      <c r="I191" s="41"/>
      <c r="J191" s="41">
        <f t="shared" si="11"/>
        <v>178</v>
      </c>
    </row>
    <row r="192" spans="1:10" hidden="1">
      <c r="A192" s="15" t="s">
        <v>16</v>
      </c>
      <c r="B192" s="13">
        <v>190</v>
      </c>
      <c r="C192" s="35"/>
      <c r="D192" s="11">
        <f t="shared" si="8"/>
        <v>190</v>
      </c>
      <c r="E192" s="35"/>
      <c r="F192" s="41">
        <f t="shared" si="9"/>
        <v>190</v>
      </c>
      <c r="G192" s="76"/>
      <c r="H192" s="41">
        <f t="shared" si="10"/>
        <v>190</v>
      </c>
      <c r="I192" s="41"/>
      <c r="J192" s="41">
        <f t="shared" si="11"/>
        <v>190</v>
      </c>
    </row>
    <row r="193" spans="1:10" ht="35.25" hidden="1" customHeight="1">
      <c r="A193" s="18" t="s">
        <v>43</v>
      </c>
      <c r="B193" s="10">
        <f>SUM(B194:B212)</f>
        <v>150000</v>
      </c>
      <c r="C193" s="10">
        <f>SUM(C194:C212)</f>
        <v>0</v>
      </c>
      <c r="D193" s="10">
        <f>SUM(D194:D212)</f>
        <v>150000</v>
      </c>
      <c r="E193" s="10">
        <f>SUM(E194:E212)</f>
        <v>0</v>
      </c>
      <c r="F193" s="10">
        <f t="shared" si="9"/>
        <v>150000</v>
      </c>
      <c r="G193" s="75">
        <f>SUM(G194:G212)</f>
        <v>0</v>
      </c>
      <c r="H193" s="10">
        <f t="shared" si="10"/>
        <v>150000</v>
      </c>
      <c r="I193" s="75">
        <f>SUM(I194:I212)</f>
        <v>0</v>
      </c>
      <c r="J193" s="10">
        <f t="shared" si="11"/>
        <v>150000</v>
      </c>
    </row>
    <row r="194" spans="1:10" hidden="1">
      <c r="A194" s="8" t="s">
        <v>20</v>
      </c>
      <c r="B194" s="13">
        <v>12600</v>
      </c>
      <c r="C194" s="35"/>
      <c r="D194" s="11">
        <f t="shared" si="8"/>
        <v>12600</v>
      </c>
      <c r="E194" s="56"/>
      <c r="F194" s="41">
        <f t="shared" si="9"/>
        <v>12600</v>
      </c>
      <c r="G194" s="76"/>
      <c r="H194" s="41">
        <f t="shared" si="10"/>
        <v>12600</v>
      </c>
      <c r="I194" s="41"/>
      <c r="J194" s="41">
        <f t="shared" si="11"/>
        <v>12600</v>
      </c>
    </row>
    <row r="195" spans="1:10" hidden="1">
      <c r="A195" s="8" t="s">
        <v>1</v>
      </c>
      <c r="B195" s="13">
        <v>14529</v>
      </c>
      <c r="C195" s="35"/>
      <c r="D195" s="11">
        <f t="shared" si="8"/>
        <v>14529</v>
      </c>
      <c r="E195" s="56"/>
      <c r="F195" s="41">
        <f t="shared" si="9"/>
        <v>14529</v>
      </c>
      <c r="G195" s="76"/>
      <c r="H195" s="41">
        <f t="shared" si="10"/>
        <v>14529</v>
      </c>
      <c r="I195" s="41"/>
      <c r="J195" s="41">
        <f t="shared" si="11"/>
        <v>14529</v>
      </c>
    </row>
    <row r="196" spans="1:10" hidden="1">
      <c r="A196" s="8" t="s">
        <v>2</v>
      </c>
      <c r="B196" s="13">
        <v>8960</v>
      </c>
      <c r="C196" s="35"/>
      <c r="D196" s="11">
        <f t="shared" si="8"/>
        <v>8960</v>
      </c>
      <c r="E196" s="56"/>
      <c r="F196" s="41">
        <f t="shared" si="9"/>
        <v>8960</v>
      </c>
      <c r="G196" s="76"/>
      <c r="H196" s="41">
        <f t="shared" si="10"/>
        <v>8960</v>
      </c>
      <c r="I196" s="41"/>
      <c r="J196" s="41">
        <f t="shared" si="11"/>
        <v>8960</v>
      </c>
    </row>
    <row r="197" spans="1:10" hidden="1">
      <c r="A197" s="8" t="s">
        <v>19</v>
      </c>
      <c r="B197" s="13">
        <v>2776</v>
      </c>
      <c r="C197" s="35"/>
      <c r="D197" s="11">
        <f t="shared" si="8"/>
        <v>2776</v>
      </c>
      <c r="E197" s="57">
        <v>-76</v>
      </c>
      <c r="F197" s="41">
        <f t="shared" si="9"/>
        <v>2700</v>
      </c>
      <c r="G197" s="76"/>
      <c r="H197" s="41">
        <f t="shared" si="10"/>
        <v>2700</v>
      </c>
      <c r="I197" s="41"/>
      <c r="J197" s="41">
        <f t="shared" si="11"/>
        <v>2700</v>
      </c>
    </row>
    <row r="198" spans="1:10" hidden="1">
      <c r="A198" s="8" t="s">
        <v>3</v>
      </c>
      <c r="B198" s="13">
        <v>9206</v>
      </c>
      <c r="C198" s="35"/>
      <c r="D198" s="11">
        <f t="shared" si="8"/>
        <v>9206</v>
      </c>
      <c r="E198" s="57"/>
      <c r="F198" s="41">
        <f t="shared" si="9"/>
        <v>9206</v>
      </c>
      <c r="G198" s="76"/>
      <c r="H198" s="41">
        <f t="shared" si="10"/>
        <v>9206</v>
      </c>
      <c r="I198" s="41"/>
      <c r="J198" s="41">
        <f t="shared" si="11"/>
        <v>9206</v>
      </c>
    </row>
    <row r="199" spans="1:10" hidden="1">
      <c r="A199" s="8" t="s">
        <v>4</v>
      </c>
      <c r="B199" s="13">
        <v>7554</v>
      </c>
      <c r="C199" s="35"/>
      <c r="D199" s="11">
        <f t="shared" si="8"/>
        <v>7554</v>
      </c>
      <c r="E199" s="57"/>
      <c r="F199" s="41">
        <f t="shared" si="9"/>
        <v>7554</v>
      </c>
      <c r="G199" s="76"/>
      <c r="H199" s="41">
        <f t="shared" si="10"/>
        <v>7554</v>
      </c>
      <c r="I199" s="41"/>
      <c r="J199" s="41">
        <f t="shared" si="11"/>
        <v>7554</v>
      </c>
    </row>
    <row r="200" spans="1:10" hidden="1">
      <c r="A200" s="8" t="s">
        <v>5</v>
      </c>
      <c r="B200" s="13">
        <v>2278</v>
      </c>
      <c r="C200" s="35"/>
      <c r="D200" s="11">
        <f t="shared" si="8"/>
        <v>2278</v>
      </c>
      <c r="E200" s="57"/>
      <c r="F200" s="41">
        <f t="shared" si="9"/>
        <v>2278</v>
      </c>
      <c r="G200" s="76"/>
      <c r="H200" s="41">
        <f t="shared" si="10"/>
        <v>2278</v>
      </c>
      <c r="I200" s="41"/>
      <c r="J200" s="41">
        <f t="shared" si="11"/>
        <v>2278</v>
      </c>
    </row>
    <row r="201" spans="1:10" hidden="1">
      <c r="A201" s="8" t="s">
        <v>6</v>
      </c>
      <c r="B201" s="13">
        <v>3842</v>
      </c>
      <c r="C201" s="35"/>
      <c r="D201" s="11">
        <f t="shared" ref="D201:D264" si="12">B201+C201</f>
        <v>3842</v>
      </c>
      <c r="E201" s="57"/>
      <c r="F201" s="41">
        <f t="shared" ref="F201:F264" si="13">D201+E201</f>
        <v>3842</v>
      </c>
      <c r="G201" s="76"/>
      <c r="H201" s="41">
        <f t="shared" si="10"/>
        <v>3842</v>
      </c>
      <c r="I201" s="41"/>
      <c r="J201" s="41">
        <f t="shared" si="11"/>
        <v>3842</v>
      </c>
    </row>
    <row r="202" spans="1:10" hidden="1">
      <c r="A202" s="8" t="s">
        <v>7</v>
      </c>
      <c r="B202" s="13">
        <v>4620</v>
      </c>
      <c r="C202" s="35"/>
      <c r="D202" s="11">
        <f t="shared" si="12"/>
        <v>4620</v>
      </c>
      <c r="E202" s="57"/>
      <c r="F202" s="41">
        <f t="shared" si="13"/>
        <v>4620</v>
      </c>
      <c r="G202" s="76"/>
      <c r="H202" s="41">
        <f t="shared" si="10"/>
        <v>4620</v>
      </c>
      <c r="I202" s="41"/>
      <c r="J202" s="41">
        <f t="shared" si="11"/>
        <v>4620</v>
      </c>
    </row>
    <row r="203" spans="1:10" hidden="1">
      <c r="A203" s="8" t="s">
        <v>8</v>
      </c>
      <c r="B203" s="13">
        <v>9514</v>
      </c>
      <c r="C203" s="35"/>
      <c r="D203" s="11">
        <f t="shared" si="12"/>
        <v>9514</v>
      </c>
      <c r="E203" s="57"/>
      <c r="F203" s="41">
        <f t="shared" si="13"/>
        <v>9514</v>
      </c>
      <c r="G203" s="76"/>
      <c r="H203" s="41">
        <f t="shared" si="10"/>
        <v>9514</v>
      </c>
      <c r="I203" s="41"/>
      <c r="J203" s="41">
        <f t="shared" si="11"/>
        <v>9514</v>
      </c>
    </row>
    <row r="204" spans="1:10" hidden="1">
      <c r="A204" s="8" t="s">
        <v>9</v>
      </c>
      <c r="B204" s="13">
        <v>9382</v>
      </c>
      <c r="C204" s="35"/>
      <c r="D204" s="11">
        <f t="shared" si="12"/>
        <v>9382</v>
      </c>
      <c r="E204" s="57">
        <v>76</v>
      </c>
      <c r="F204" s="41">
        <f t="shared" si="13"/>
        <v>9458</v>
      </c>
      <c r="G204" s="76"/>
      <c r="H204" s="41">
        <f t="shared" ref="H204:H267" si="14">F204+G204</f>
        <v>9458</v>
      </c>
      <c r="I204" s="41"/>
      <c r="J204" s="41">
        <f t="shared" ref="J204:J267" si="15">H204+I204</f>
        <v>9458</v>
      </c>
    </row>
    <row r="205" spans="1:10" hidden="1">
      <c r="A205" s="8" t="s">
        <v>10</v>
      </c>
      <c r="B205" s="13">
        <v>3428</v>
      </c>
      <c r="C205" s="35"/>
      <c r="D205" s="11">
        <f t="shared" si="12"/>
        <v>3428</v>
      </c>
      <c r="E205" s="56"/>
      <c r="F205" s="41">
        <f t="shared" si="13"/>
        <v>3428</v>
      </c>
      <c r="G205" s="76"/>
      <c r="H205" s="41">
        <f t="shared" si="14"/>
        <v>3428</v>
      </c>
      <c r="I205" s="41"/>
      <c r="J205" s="41">
        <f t="shared" si="15"/>
        <v>3428</v>
      </c>
    </row>
    <row r="206" spans="1:10" hidden="1">
      <c r="A206" s="8" t="s">
        <v>17</v>
      </c>
      <c r="B206" s="13">
        <v>9437</v>
      </c>
      <c r="C206" s="35"/>
      <c r="D206" s="11">
        <f t="shared" si="12"/>
        <v>9437</v>
      </c>
      <c r="E206" s="56"/>
      <c r="F206" s="41">
        <f t="shared" si="13"/>
        <v>9437</v>
      </c>
      <c r="G206" s="76"/>
      <c r="H206" s="41">
        <f t="shared" si="14"/>
        <v>9437</v>
      </c>
      <c r="I206" s="41"/>
      <c r="J206" s="41">
        <f t="shared" si="15"/>
        <v>9437</v>
      </c>
    </row>
    <row r="207" spans="1:10" hidden="1">
      <c r="A207" s="8" t="s">
        <v>11</v>
      </c>
      <c r="B207" s="13">
        <v>3339</v>
      </c>
      <c r="C207" s="35"/>
      <c r="D207" s="11">
        <f t="shared" si="12"/>
        <v>3339</v>
      </c>
      <c r="E207" s="56"/>
      <c r="F207" s="41">
        <f t="shared" si="13"/>
        <v>3339</v>
      </c>
      <c r="G207" s="76"/>
      <c r="H207" s="41">
        <f t="shared" si="14"/>
        <v>3339</v>
      </c>
      <c r="I207" s="41"/>
      <c r="J207" s="41">
        <f t="shared" si="15"/>
        <v>3339</v>
      </c>
    </row>
    <row r="208" spans="1:10" hidden="1">
      <c r="A208" s="8" t="s">
        <v>12</v>
      </c>
      <c r="B208" s="13">
        <v>9968</v>
      </c>
      <c r="C208" s="35"/>
      <c r="D208" s="11">
        <f t="shared" si="12"/>
        <v>9968</v>
      </c>
      <c r="E208" s="56"/>
      <c r="F208" s="41">
        <f t="shared" si="13"/>
        <v>9968</v>
      </c>
      <c r="G208" s="76"/>
      <c r="H208" s="41">
        <f t="shared" si="14"/>
        <v>9968</v>
      </c>
      <c r="I208" s="41"/>
      <c r="J208" s="41">
        <f t="shared" si="15"/>
        <v>9968</v>
      </c>
    </row>
    <row r="209" spans="1:10" hidden="1">
      <c r="A209" s="8" t="s">
        <v>13</v>
      </c>
      <c r="B209" s="13">
        <v>19413</v>
      </c>
      <c r="C209" s="35"/>
      <c r="D209" s="11">
        <f t="shared" si="12"/>
        <v>19413</v>
      </c>
      <c r="E209" s="56"/>
      <c r="F209" s="41">
        <f t="shared" si="13"/>
        <v>19413</v>
      </c>
      <c r="G209" s="76"/>
      <c r="H209" s="41">
        <f t="shared" si="14"/>
        <v>19413</v>
      </c>
      <c r="I209" s="41"/>
      <c r="J209" s="41">
        <f t="shared" si="15"/>
        <v>19413</v>
      </c>
    </row>
    <row r="210" spans="1:10" hidden="1">
      <c r="A210" s="8" t="s">
        <v>14</v>
      </c>
      <c r="B210" s="13">
        <v>6951</v>
      </c>
      <c r="C210" s="35"/>
      <c r="D210" s="11">
        <f t="shared" si="12"/>
        <v>6951</v>
      </c>
      <c r="E210" s="56"/>
      <c r="F210" s="41">
        <f t="shared" si="13"/>
        <v>6951</v>
      </c>
      <c r="G210" s="76"/>
      <c r="H210" s="41">
        <f t="shared" si="14"/>
        <v>6951</v>
      </c>
      <c r="I210" s="41"/>
      <c r="J210" s="41">
        <f t="shared" si="15"/>
        <v>6951</v>
      </c>
    </row>
    <row r="211" spans="1:10" hidden="1">
      <c r="A211" s="8" t="s">
        <v>15</v>
      </c>
      <c r="B211" s="13">
        <v>3378</v>
      </c>
      <c r="C211" s="35"/>
      <c r="D211" s="11">
        <f t="shared" si="12"/>
        <v>3378</v>
      </c>
      <c r="E211" s="56"/>
      <c r="F211" s="41">
        <f t="shared" si="13"/>
        <v>3378</v>
      </c>
      <c r="G211" s="76"/>
      <c r="H211" s="41">
        <f t="shared" si="14"/>
        <v>3378</v>
      </c>
      <c r="I211" s="41"/>
      <c r="J211" s="41">
        <f t="shared" si="15"/>
        <v>3378</v>
      </c>
    </row>
    <row r="212" spans="1:10" hidden="1">
      <c r="A212" s="8" t="s">
        <v>16</v>
      </c>
      <c r="B212" s="13">
        <v>8825</v>
      </c>
      <c r="C212" s="35"/>
      <c r="D212" s="11">
        <f t="shared" si="12"/>
        <v>8825</v>
      </c>
      <c r="E212" s="56"/>
      <c r="F212" s="41">
        <f t="shared" si="13"/>
        <v>8825</v>
      </c>
      <c r="G212" s="76"/>
      <c r="H212" s="41">
        <f t="shared" si="14"/>
        <v>8825</v>
      </c>
      <c r="I212" s="41"/>
      <c r="J212" s="41">
        <f t="shared" si="15"/>
        <v>8825</v>
      </c>
    </row>
    <row r="213" spans="1:10" ht="108" hidden="1" customHeight="1">
      <c r="A213" s="7" t="s">
        <v>30</v>
      </c>
      <c r="B213" s="10">
        <v>50000</v>
      </c>
      <c r="C213" s="35"/>
      <c r="D213" s="40">
        <f t="shared" si="12"/>
        <v>50000</v>
      </c>
      <c r="E213" s="35"/>
      <c r="F213" s="10">
        <f t="shared" si="13"/>
        <v>50000</v>
      </c>
      <c r="G213" s="75">
        <f>-7175+10594</f>
        <v>3419</v>
      </c>
      <c r="H213" s="10">
        <f t="shared" si="14"/>
        <v>53419</v>
      </c>
      <c r="I213" s="10"/>
      <c r="J213" s="10">
        <f t="shared" si="15"/>
        <v>53419</v>
      </c>
    </row>
    <row r="214" spans="1:10" s="6" customFormat="1" ht="47.25">
      <c r="A214" s="19" t="s">
        <v>31</v>
      </c>
      <c r="B214" s="10">
        <f>SUM(B215:B234)</f>
        <v>4116</v>
      </c>
      <c r="C214" s="10">
        <f>SUM(C215:C234)</f>
        <v>0</v>
      </c>
      <c r="D214" s="10">
        <f>SUM(D215:D234)</f>
        <v>4116</v>
      </c>
      <c r="E214" s="10">
        <f>SUM(E215:E234)</f>
        <v>0</v>
      </c>
      <c r="F214" s="10">
        <f t="shared" si="13"/>
        <v>4116</v>
      </c>
      <c r="G214" s="75">
        <f>SUM(G215:G234)</f>
        <v>0</v>
      </c>
      <c r="H214" s="10">
        <f t="shared" si="14"/>
        <v>4116</v>
      </c>
      <c r="I214" s="75">
        <f>SUM(I215:I234)</f>
        <v>188</v>
      </c>
      <c r="J214" s="10">
        <f t="shared" si="15"/>
        <v>4304</v>
      </c>
    </row>
    <row r="215" spans="1:10" s="6" customFormat="1">
      <c r="A215" s="20" t="s">
        <v>18</v>
      </c>
      <c r="B215" s="13">
        <v>862</v>
      </c>
      <c r="C215" s="38"/>
      <c r="D215" s="11">
        <f t="shared" si="12"/>
        <v>862</v>
      </c>
      <c r="E215" s="38"/>
      <c r="F215" s="41">
        <f t="shared" si="13"/>
        <v>862</v>
      </c>
      <c r="G215" s="76"/>
      <c r="H215" s="41">
        <f t="shared" si="14"/>
        <v>862</v>
      </c>
      <c r="I215" s="41">
        <v>38</v>
      </c>
      <c r="J215" s="41">
        <f t="shared" si="15"/>
        <v>900</v>
      </c>
    </row>
    <row r="216" spans="1:10" s="6" customFormat="1">
      <c r="A216" s="21" t="s">
        <v>20</v>
      </c>
      <c r="B216" s="13">
        <v>337</v>
      </c>
      <c r="C216" s="38"/>
      <c r="D216" s="11">
        <f t="shared" si="12"/>
        <v>337</v>
      </c>
      <c r="E216" s="38"/>
      <c r="F216" s="41">
        <f t="shared" si="13"/>
        <v>337</v>
      </c>
      <c r="G216" s="76"/>
      <c r="H216" s="41">
        <f t="shared" si="14"/>
        <v>337</v>
      </c>
      <c r="I216" s="41">
        <v>15</v>
      </c>
      <c r="J216" s="41">
        <f t="shared" si="15"/>
        <v>352</v>
      </c>
    </row>
    <row r="217" spans="1:10" s="6" customFormat="1">
      <c r="A217" s="22" t="s">
        <v>1</v>
      </c>
      <c r="B217" s="13">
        <v>178</v>
      </c>
      <c r="C217" s="38"/>
      <c r="D217" s="11">
        <f t="shared" si="12"/>
        <v>178</v>
      </c>
      <c r="E217" s="38"/>
      <c r="F217" s="41">
        <f t="shared" si="13"/>
        <v>178</v>
      </c>
      <c r="G217" s="76"/>
      <c r="H217" s="41">
        <f t="shared" si="14"/>
        <v>178</v>
      </c>
      <c r="I217" s="41">
        <v>8</v>
      </c>
      <c r="J217" s="41">
        <f t="shared" si="15"/>
        <v>186</v>
      </c>
    </row>
    <row r="218" spans="1:10" s="6" customFormat="1">
      <c r="A218" s="22" t="s">
        <v>2</v>
      </c>
      <c r="B218" s="13">
        <v>272</v>
      </c>
      <c r="C218" s="38"/>
      <c r="D218" s="11">
        <f t="shared" si="12"/>
        <v>272</v>
      </c>
      <c r="E218" s="38"/>
      <c r="F218" s="41">
        <f t="shared" si="13"/>
        <v>272</v>
      </c>
      <c r="G218" s="76"/>
      <c r="H218" s="41">
        <f t="shared" si="14"/>
        <v>272</v>
      </c>
      <c r="I218" s="41">
        <v>12</v>
      </c>
      <c r="J218" s="41">
        <f t="shared" si="15"/>
        <v>284</v>
      </c>
    </row>
    <row r="219" spans="1:10" s="6" customFormat="1">
      <c r="A219" s="22" t="s">
        <v>19</v>
      </c>
      <c r="B219" s="13">
        <v>75</v>
      </c>
      <c r="C219" s="38"/>
      <c r="D219" s="11">
        <f t="shared" si="12"/>
        <v>75</v>
      </c>
      <c r="E219" s="38"/>
      <c r="F219" s="41">
        <f t="shared" si="13"/>
        <v>75</v>
      </c>
      <c r="G219" s="76"/>
      <c r="H219" s="41">
        <f t="shared" si="14"/>
        <v>75</v>
      </c>
      <c r="I219" s="41">
        <v>3</v>
      </c>
      <c r="J219" s="41">
        <f t="shared" si="15"/>
        <v>78</v>
      </c>
    </row>
    <row r="220" spans="1:10" s="6" customFormat="1">
      <c r="A220" s="22" t="s">
        <v>3</v>
      </c>
      <c r="B220" s="13">
        <v>328</v>
      </c>
      <c r="C220" s="38"/>
      <c r="D220" s="11">
        <f t="shared" si="12"/>
        <v>328</v>
      </c>
      <c r="E220" s="38"/>
      <c r="F220" s="41">
        <f t="shared" si="13"/>
        <v>328</v>
      </c>
      <c r="G220" s="76"/>
      <c r="H220" s="41">
        <f t="shared" si="14"/>
        <v>328</v>
      </c>
      <c r="I220" s="41">
        <v>15</v>
      </c>
      <c r="J220" s="41">
        <f t="shared" si="15"/>
        <v>343</v>
      </c>
    </row>
    <row r="221" spans="1:10" s="6" customFormat="1">
      <c r="A221" s="22" t="s">
        <v>4</v>
      </c>
      <c r="B221" s="13">
        <v>225</v>
      </c>
      <c r="C221" s="38"/>
      <c r="D221" s="11">
        <f t="shared" si="12"/>
        <v>225</v>
      </c>
      <c r="E221" s="38"/>
      <c r="F221" s="41">
        <f t="shared" si="13"/>
        <v>225</v>
      </c>
      <c r="G221" s="76"/>
      <c r="H221" s="41">
        <f t="shared" si="14"/>
        <v>225</v>
      </c>
      <c r="I221" s="41">
        <v>13</v>
      </c>
      <c r="J221" s="41">
        <f t="shared" si="15"/>
        <v>238</v>
      </c>
    </row>
    <row r="222" spans="1:10" s="6" customFormat="1">
      <c r="A222" s="22" t="s">
        <v>5</v>
      </c>
      <c r="B222" s="13">
        <v>113</v>
      </c>
      <c r="C222" s="38"/>
      <c r="D222" s="11">
        <f t="shared" si="12"/>
        <v>113</v>
      </c>
      <c r="E222" s="38"/>
      <c r="F222" s="41">
        <f t="shared" si="13"/>
        <v>113</v>
      </c>
      <c r="G222" s="76"/>
      <c r="H222" s="41">
        <f t="shared" si="14"/>
        <v>113</v>
      </c>
      <c r="I222" s="41">
        <v>6</v>
      </c>
      <c r="J222" s="41">
        <f t="shared" si="15"/>
        <v>119</v>
      </c>
    </row>
    <row r="223" spans="1:10" s="6" customFormat="1">
      <c r="A223" s="22" t="s">
        <v>6</v>
      </c>
      <c r="B223" s="13">
        <v>122</v>
      </c>
      <c r="C223" s="38"/>
      <c r="D223" s="11">
        <f t="shared" si="12"/>
        <v>122</v>
      </c>
      <c r="E223" s="38"/>
      <c r="F223" s="41">
        <f t="shared" si="13"/>
        <v>122</v>
      </c>
      <c r="G223" s="76"/>
      <c r="H223" s="41">
        <f t="shared" si="14"/>
        <v>122</v>
      </c>
      <c r="I223" s="41">
        <v>6</v>
      </c>
      <c r="J223" s="41">
        <f t="shared" si="15"/>
        <v>128</v>
      </c>
    </row>
    <row r="224" spans="1:10" s="6" customFormat="1">
      <c r="A224" s="22" t="s">
        <v>7</v>
      </c>
      <c r="B224" s="13">
        <v>38</v>
      </c>
      <c r="C224" s="38"/>
      <c r="D224" s="11">
        <f t="shared" si="12"/>
        <v>38</v>
      </c>
      <c r="E224" s="38"/>
      <c r="F224" s="41">
        <f t="shared" si="13"/>
        <v>38</v>
      </c>
      <c r="G224" s="76"/>
      <c r="H224" s="41">
        <f t="shared" si="14"/>
        <v>38</v>
      </c>
      <c r="I224" s="41">
        <v>2</v>
      </c>
      <c r="J224" s="41">
        <f t="shared" si="15"/>
        <v>40</v>
      </c>
    </row>
    <row r="225" spans="1:10" s="6" customFormat="1">
      <c r="A225" s="22" t="s">
        <v>8</v>
      </c>
      <c r="B225" s="13">
        <v>178</v>
      </c>
      <c r="C225" s="38"/>
      <c r="D225" s="11">
        <f t="shared" si="12"/>
        <v>178</v>
      </c>
      <c r="E225" s="38"/>
      <c r="F225" s="41">
        <f t="shared" si="13"/>
        <v>178</v>
      </c>
      <c r="G225" s="76"/>
      <c r="H225" s="41">
        <f t="shared" si="14"/>
        <v>178</v>
      </c>
      <c r="I225" s="41">
        <v>8</v>
      </c>
      <c r="J225" s="41">
        <f t="shared" si="15"/>
        <v>186</v>
      </c>
    </row>
    <row r="226" spans="1:10" s="6" customFormat="1">
      <c r="A226" s="22" t="s">
        <v>9</v>
      </c>
      <c r="B226" s="13">
        <v>188</v>
      </c>
      <c r="C226" s="38"/>
      <c r="D226" s="11">
        <f t="shared" si="12"/>
        <v>188</v>
      </c>
      <c r="E226" s="38"/>
      <c r="F226" s="41">
        <f t="shared" si="13"/>
        <v>188</v>
      </c>
      <c r="G226" s="76"/>
      <c r="H226" s="41">
        <f t="shared" si="14"/>
        <v>188</v>
      </c>
      <c r="I226" s="41">
        <v>8</v>
      </c>
      <c r="J226" s="41">
        <f t="shared" si="15"/>
        <v>196</v>
      </c>
    </row>
    <row r="227" spans="1:10" s="6" customFormat="1">
      <c r="A227" s="22" t="s">
        <v>10</v>
      </c>
      <c r="B227" s="13">
        <v>131</v>
      </c>
      <c r="C227" s="38"/>
      <c r="D227" s="11">
        <f t="shared" si="12"/>
        <v>131</v>
      </c>
      <c r="E227" s="38"/>
      <c r="F227" s="41">
        <f t="shared" si="13"/>
        <v>131</v>
      </c>
      <c r="G227" s="76"/>
      <c r="H227" s="41">
        <f t="shared" si="14"/>
        <v>131</v>
      </c>
      <c r="I227" s="41">
        <v>6</v>
      </c>
      <c r="J227" s="41">
        <f t="shared" si="15"/>
        <v>137</v>
      </c>
    </row>
    <row r="228" spans="1:10" s="6" customFormat="1">
      <c r="A228" s="22" t="s">
        <v>17</v>
      </c>
      <c r="B228" s="13">
        <v>103</v>
      </c>
      <c r="C228" s="38"/>
      <c r="D228" s="11">
        <f t="shared" si="12"/>
        <v>103</v>
      </c>
      <c r="E228" s="38"/>
      <c r="F228" s="41">
        <f t="shared" si="13"/>
        <v>103</v>
      </c>
      <c r="G228" s="76"/>
      <c r="H228" s="41">
        <f t="shared" si="14"/>
        <v>103</v>
      </c>
      <c r="I228" s="41">
        <v>5</v>
      </c>
      <c r="J228" s="41">
        <f t="shared" si="15"/>
        <v>108</v>
      </c>
    </row>
    <row r="229" spans="1:10" s="6" customFormat="1">
      <c r="A229" s="22" t="s">
        <v>11</v>
      </c>
      <c r="B229" s="13">
        <v>141</v>
      </c>
      <c r="C229" s="38"/>
      <c r="D229" s="11">
        <f t="shared" si="12"/>
        <v>141</v>
      </c>
      <c r="E229" s="38"/>
      <c r="F229" s="41">
        <f t="shared" si="13"/>
        <v>141</v>
      </c>
      <c r="G229" s="76"/>
      <c r="H229" s="41">
        <f t="shared" si="14"/>
        <v>141</v>
      </c>
      <c r="I229" s="41">
        <v>6</v>
      </c>
      <c r="J229" s="41">
        <f t="shared" si="15"/>
        <v>147</v>
      </c>
    </row>
    <row r="230" spans="1:10" s="6" customFormat="1">
      <c r="A230" s="22" t="s">
        <v>12</v>
      </c>
      <c r="B230" s="13">
        <v>113</v>
      </c>
      <c r="C230" s="38"/>
      <c r="D230" s="11">
        <f t="shared" si="12"/>
        <v>113</v>
      </c>
      <c r="E230" s="38"/>
      <c r="F230" s="41">
        <f t="shared" si="13"/>
        <v>113</v>
      </c>
      <c r="G230" s="76"/>
      <c r="H230" s="41">
        <f t="shared" si="14"/>
        <v>113</v>
      </c>
      <c r="I230" s="41">
        <v>5</v>
      </c>
      <c r="J230" s="41">
        <f t="shared" si="15"/>
        <v>118</v>
      </c>
    </row>
    <row r="231" spans="1:10" s="6" customFormat="1">
      <c r="A231" s="22" t="s">
        <v>13</v>
      </c>
      <c r="B231" s="13">
        <v>131</v>
      </c>
      <c r="C231" s="38"/>
      <c r="D231" s="11">
        <f t="shared" si="12"/>
        <v>131</v>
      </c>
      <c r="E231" s="38"/>
      <c r="F231" s="41">
        <f t="shared" si="13"/>
        <v>131</v>
      </c>
      <c r="G231" s="76"/>
      <c r="H231" s="41">
        <f t="shared" si="14"/>
        <v>131</v>
      </c>
      <c r="I231" s="41">
        <v>6</v>
      </c>
      <c r="J231" s="41">
        <f t="shared" si="15"/>
        <v>137</v>
      </c>
    </row>
    <row r="232" spans="1:10" s="6" customFormat="1">
      <c r="A232" s="22" t="s">
        <v>14</v>
      </c>
      <c r="B232" s="13">
        <v>178</v>
      </c>
      <c r="C232" s="38"/>
      <c r="D232" s="11">
        <f t="shared" si="12"/>
        <v>178</v>
      </c>
      <c r="E232" s="38"/>
      <c r="F232" s="41">
        <f t="shared" si="13"/>
        <v>178</v>
      </c>
      <c r="G232" s="76"/>
      <c r="H232" s="41">
        <f t="shared" si="14"/>
        <v>178</v>
      </c>
      <c r="I232" s="41">
        <v>8</v>
      </c>
      <c r="J232" s="41">
        <f t="shared" si="15"/>
        <v>186</v>
      </c>
    </row>
    <row r="233" spans="1:10" s="6" customFormat="1">
      <c r="A233" s="22" t="s">
        <v>15</v>
      </c>
      <c r="B233" s="13">
        <v>150</v>
      </c>
      <c r="C233" s="38"/>
      <c r="D233" s="11">
        <f t="shared" si="12"/>
        <v>150</v>
      </c>
      <c r="E233" s="38"/>
      <c r="F233" s="41">
        <f t="shared" si="13"/>
        <v>150</v>
      </c>
      <c r="G233" s="76"/>
      <c r="H233" s="41">
        <f t="shared" si="14"/>
        <v>150</v>
      </c>
      <c r="I233" s="41">
        <v>7</v>
      </c>
      <c r="J233" s="41">
        <f t="shared" si="15"/>
        <v>157</v>
      </c>
    </row>
    <row r="234" spans="1:10" s="6" customFormat="1">
      <c r="A234" s="22" t="s">
        <v>16</v>
      </c>
      <c r="B234" s="13">
        <v>253</v>
      </c>
      <c r="C234" s="38"/>
      <c r="D234" s="11">
        <f t="shared" si="12"/>
        <v>253</v>
      </c>
      <c r="E234" s="38"/>
      <c r="F234" s="41">
        <f t="shared" si="13"/>
        <v>253</v>
      </c>
      <c r="G234" s="76"/>
      <c r="H234" s="41">
        <f t="shared" si="14"/>
        <v>253</v>
      </c>
      <c r="I234" s="41">
        <v>11</v>
      </c>
      <c r="J234" s="41">
        <f t="shared" si="15"/>
        <v>264</v>
      </c>
    </row>
    <row r="235" spans="1:10" s="6" customFormat="1" ht="87" hidden="1" customHeight="1">
      <c r="A235" s="19" t="s">
        <v>37</v>
      </c>
      <c r="B235" s="10">
        <v>59760</v>
      </c>
      <c r="C235" s="38"/>
      <c r="D235" s="40">
        <f t="shared" si="12"/>
        <v>59760</v>
      </c>
      <c r="E235" s="40">
        <v>23667</v>
      </c>
      <c r="F235" s="10">
        <f t="shared" si="13"/>
        <v>83427</v>
      </c>
      <c r="G235" s="75"/>
      <c r="H235" s="10">
        <f t="shared" si="14"/>
        <v>83427</v>
      </c>
      <c r="I235" s="10"/>
      <c r="J235" s="10">
        <f t="shared" si="15"/>
        <v>83427</v>
      </c>
    </row>
    <row r="236" spans="1:10" ht="51.75" hidden="1" customHeight="1">
      <c r="A236" s="9" t="s">
        <v>44</v>
      </c>
      <c r="B236" s="10">
        <f>SUM(B237:B256)</f>
        <v>6910</v>
      </c>
      <c r="C236" s="10">
        <f>SUM(C237:C256)</f>
        <v>0</v>
      </c>
      <c r="D236" s="10">
        <f>SUM(D237:D256)</f>
        <v>6910</v>
      </c>
      <c r="E236" s="10">
        <f>SUM(E237:E256)</f>
        <v>0</v>
      </c>
      <c r="F236" s="10">
        <f t="shared" si="13"/>
        <v>6910</v>
      </c>
      <c r="G236" s="75">
        <f>SUM(G237:G256)</f>
        <v>0</v>
      </c>
      <c r="H236" s="10">
        <f t="shared" si="14"/>
        <v>6910</v>
      </c>
      <c r="I236" s="75">
        <f>SUM(I237:I256)</f>
        <v>0</v>
      </c>
      <c r="J236" s="10">
        <f t="shared" si="15"/>
        <v>6910</v>
      </c>
    </row>
    <row r="237" spans="1:10" hidden="1">
      <c r="A237" s="8" t="s">
        <v>18</v>
      </c>
      <c r="B237" s="24">
        <v>1421</v>
      </c>
      <c r="C237" s="35"/>
      <c r="D237" s="11">
        <f t="shared" si="12"/>
        <v>1421</v>
      </c>
      <c r="E237" s="35"/>
      <c r="F237" s="41">
        <f t="shared" si="13"/>
        <v>1421</v>
      </c>
      <c r="G237" s="76"/>
      <c r="H237" s="41">
        <f t="shared" si="14"/>
        <v>1421</v>
      </c>
      <c r="I237" s="41"/>
      <c r="J237" s="41">
        <f t="shared" si="15"/>
        <v>1421</v>
      </c>
    </row>
    <row r="238" spans="1:10" hidden="1">
      <c r="A238" s="8" t="s">
        <v>20</v>
      </c>
      <c r="B238" s="24">
        <v>582</v>
      </c>
      <c r="C238" s="36"/>
      <c r="D238" s="11">
        <f t="shared" si="12"/>
        <v>582</v>
      </c>
      <c r="E238" s="36"/>
      <c r="F238" s="41">
        <f t="shared" si="13"/>
        <v>582</v>
      </c>
      <c r="G238" s="76"/>
      <c r="H238" s="41">
        <f t="shared" si="14"/>
        <v>582</v>
      </c>
      <c r="I238" s="41"/>
      <c r="J238" s="41">
        <f t="shared" si="15"/>
        <v>582</v>
      </c>
    </row>
    <row r="239" spans="1:10" hidden="1">
      <c r="A239" s="8" t="s">
        <v>1</v>
      </c>
      <c r="B239" s="24">
        <v>315</v>
      </c>
      <c r="C239" s="36"/>
      <c r="D239" s="11">
        <f t="shared" si="12"/>
        <v>315</v>
      </c>
      <c r="E239" s="36"/>
      <c r="F239" s="41">
        <f t="shared" si="13"/>
        <v>315</v>
      </c>
      <c r="G239" s="76"/>
      <c r="H239" s="41">
        <f t="shared" si="14"/>
        <v>315</v>
      </c>
      <c r="I239" s="41"/>
      <c r="J239" s="41">
        <f t="shared" si="15"/>
        <v>315</v>
      </c>
    </row>
    <row r="240" spans="1:10" hidden="1">
      <c r="A240" s="8" t="s">
        <v>2</v>
      </c>
      <c r="B240" s="24">
        <v>713</v>
      </c>
      <c r="C240" s="36"/>
      <c r="D240" s="11">
        <f t="shared" si="12"/>
        <v>713</v>
      </c>
      <c r="E240" s="36"/>
      <c r="F240" s="41">
        <f t="shared" si="13"/>
        <v>713</v>
      </c>
      <c r="G240" s="76"/>
      <c r="H240" s="41">
        <f t="shared" si="14"/>
        <v>713</v>
      </c>
      <c r="I240" s="41"/>
      <c r="J240" s="41">
        <f t="shared" si="15"/>
        <v>713</v>
      </c>
    </row>
    <row r="241" spans="1:10" hidden="1">
      <c r="A241" s="8" t="s">
        <v>19</v>
      </c>
      <c r="B241" s="24">
        <v>169</v>
      </c>
      <c r="C241" s="36"/>
      <c r="D241" s="11">
        <f t="shared" si="12"/>
        <v>169</v>
      </c>
      <c r="E241" s="36"/>
      <c r="F241" s="41">
        <f t="shared" si="13"/>
        <v>169</v>
      </c>
      <c r="G241" s="76"/>
      <c r="H241" s="41">
        <f t="shared" si="14"/>
        <v>169</v>
      </c>
      <c r="I241" s="41"/>
      <c r="J241" s="41">
        <f t="shared" si="15"/>
        <v>169</v>
      </c>
    </row>
    <row r="242" spans="1:10" hidden="1">
      <c r="A242" s="8" t="s">
        <v>3</v>
      </c>
      <c r="B242" s="24">
        <v>350</v>
      </c>
      <c r="C242" s="36"/>
      <c r="D242" s="11">
        <f t="shared" si="12"/>
        <v>350</v>
      </c>
      <c r="E242" s="36"/>
      <c r="F242" s="41">
        <f t="shared" si="13"/>
        <v>350</v>
      </c>
      <c r="G242" s="76"/>
      <c r="H242" s="41">
        <f t="shared" si="14"/>
        <v>350</v>
      </c>
      <c r="I242" s="41"/>
      <c r="J242" s="41">
        <f t="shared" si="15"/>
        <v>350</v>
      </c>
    </row>
    <row r="243" spans="1:10" hidden="1">
      <c r="A243" s="8" t="s">
        <v>4</v>
      </c>
      <c r="B243" s="24">
        <v>667</v>
      </c>
      <c r="C243" s="36"/>
      <c r="D243" s="11">
        <f t="shared" si="12"/>
        <v>667</v>
      </c>
      <c r="E243" s="36"/>
      <c r="F243" s="41">
        <f t="shared" si="13"/>
        <v>667</v>
      </c>
      <c r="G243" s="76"/>
      <c r="H243" s="41">
        <f t="shared" si="14"/>
        <v>667</v>
      </c>
      <c r="I243" s="41"/>
      <c r="J243" s="41">
        <f t="shared" si="15"/>
        <v>667</v>
      </c>
    </row>
    <row r="244" spans="1:10" hidden="1">
      <c r="A244" s="8" t="s">
        <v>5</v>
      </c>
      <c r="B244" s="24">
        <v>38</v>
      </c>
      <c r="C244" s="36"/>
      <c r="D244" s="11">
        <f t="shared" si="12"/>
        <v>38</v>
      </c>
      <c r="E244" s="36"/>
      <c r="F244" s="41">
        <f t="shared" si="13"/>
        <v>38</v>
      </c>
      <c r="G244" s="76"/>
      <c r="H244" s="41">
        <f t="shared" si="14"/>
        <v>38</v>
      </c>
      <c r="I244" s="41"/>
      <c r="J244" s="41">
        <f t="shared" si="15"/>
        <v>38</v>
      </c>
    </row>
    <row r="245" spans="1:10" hidden="1">
      <c r="A245" s="8" t="s">
        <v>6</v>
      </c>
      <c r="B245" s="24">
        <v>38</v>
      </c>
      <c r="C245" s="36"/>
      <c r="D245" s="11">
        <f t="shared" si="12"/>
        <v>38</v>
      </c>
      <c r="E245" s="36"/>
      <c r="F245" s="41">
        <f t="shared" si="13"/>
        <v>38</v>
      </c>
      <c r="G245" s="76"/>
      <c r="H245" s="41">
        <f t="shared" si="14"/>
        <v>38</v>
      </c>
      <c r="I245" s="41"/>
      <c r="J245" s="41">
        <f t="shared" si="15"/>
        <v>38</v>
      </c>
    </row>
    <row r="246" spans="1:10" hidden="1">
      <c r="A246" s="8" t="s">
        <v>7</v>
      </c>
      <c r="B246" s="24">
        <v>134</v>
      </c>
      <c r="C246" s="36"/>
      <c r="D246" s="11">
        <f t="shared" si="12"/>
        <v>134</v>
      </c>
      <c r="E246" s="36"/>
      <c r="F246" s="41">
        <f t="shared" si="13"/>
        <v>134</v>
      </c>
      <c r="G246" s="76"/>
      <c r="H246" s="41">
        <f t="shared" si="14"/>
        <v>134</v>
      </c>
      <c r="I246" s="41"/>
      <c r="J246" s="41">
        <f t="shared" si="15"/>
        <v>134</v>
      </c>
    </row>
    <row r="247" spans="1:10" hidden="1">
      <c r="A247" s="8" t="s">
        <v>8</v>
      </c>
      <c r="B247" s="24">
        <v>155</v>
      </c>
      <c r="C247" s="36"/>
      <c r="D247" s="11">
        <f t="shared" si="12"/>
        <v>155</v>
      </c>
      <c r="E247" s="36"/>
      <c r="F247" s="41">
        <f t="shared" si="13"/>
        <v>155</v>
      </c>
      <c r="G247" s="76"/>
      <c r="H247" s="41">
        <f t="shared" si="14"/>
        <v>155</v>
      </c>
      <c r="I247" s="41"/>
      <c r="J247" s="41">
        <f t="shared" si="15"/>
        <v>155</v>
      </c>
    </row>
    <row r="248" spans="1:10" hidden="1">
      <c r="A248" s="8" t="s">
        <v>9</v>
      </c>
      <c r="B248" s="24">
        <v>280</v>
      </c>
      <c r="C248" s="36"/>
      <c r="D248" s="11">
        <f t="shared" si="12"/>
        <v>280</v>
      </c>
      <c r="E248" s="36"/>
      <c r="F248" s="41">
        <f t="shared" si="13"/>
        <v>280</v>
      </c>
      <c r="G248" s="76"/>
      <c r="H248" s="41">
        <f t="shared" si="14"/>
        <v>280</v>
      </c>
      <c r="I248" s="41"/>
      <c r="J248" s="41">
        <f t="shared" si="15"/>
        <v>280</v>
      </c>
    </row>
    <row r="249" spans="1:10" hidden="1">
      <c r="A249" s="8" t="s">
        <v>10</v>
      </c>
      <c r="B249" s="24">
        <v>305</v>
      </c>
      <c r="C249" s="36"/>
      <c r="D249" s="11">
        <f t="shared" si="12"/>
        <v>305</v>
      </c>
      <c r="E249" s="36"/>
      <c r="F249" s="41">
        <f t="shared" si="13"/>
        <v>305</v>
      </c>
      <c r="G249" s="76"/>
      <c r="H249" s="41">
        <f t="shared" si="14"/>
        <v>305</v>
      </c>
      <c r="I249" s="41"/>
      <c r="J249" s="41">
        <f t="shared" si="15"/>
        <v>305</v>
      </c>
    </row>
    <row r="250" spans="1:10" hidden="1">
      <c r="A250" s="8" t="s">
        <v>17</v>
      </c>
      <c r="B250" s="24">
        <v>255</v>
      </c>
      <c r="C250" s="36"/>
      <c r="D250" s="11">
        <f t="shared" si="12"/>
        <v>255</v>
      </c>
      <c r="E250" s="36"/>
      <c r="F250" s="41">
        <f t="shared" si="13"/>
        <v>255</v>
      </c>
      <c r="G250" s="76"/>
      <c r="H250" s="41">
        <f t="shared" si="14"/>
        <v>255</v>
      </c>
      <c r="I250" s="41"/>
      <c r="J250" s="41">
        <f t="shared" si="15"/>
        <v>255</v>
      </c>
    </row>
    <row r="251" spans="1:10" hidden="1">
      <c r="A251" s="8" t="s">
        <v>11</v>
      </c>
      <c r="B251" s="24">
        <v>103</v>
      </c>
      <c r="C251" s="36"/>
      <c r="D251" s="11">
        <f t="shared" si="12"/>
        <v>103</v>
      </c>
      <c r="E251" s="36"/>
      <c r="F251" s="41">
        <f t="shared" si="13"/>
        <v>103</v>
      </c>
      <c r="G251" s="76"/>
      <c r="H251" s="41">
        <f t="shared" si="14"/>
        <v>103</v>
      </c>
      <c r="I251" s="41"/>
      <c r="J251" s="41">
        <f t="shared" si="15"/>
        <v>103</v>
      </c>
    </row>
    <row r="252" spans="1:10" hidden="1">
      <c r="A252" s="8" t="s">
        <v>12</v>
      </c>
      <c r="B252" s="24">
        <v>249</v>
      </c>
      <c r="C252" s="36"/>
      <c r="D252" s="11">
        <f t="shared" si="12"/>
        <v>249</v>
      </c>
      <c r="E252" s="36"/>
      <c r="F252" s="41">
        <f t="shared" si="13"/>
        <v>249</v>
      </c>
      <c r="G252" s="76"/>
      <c r="H252" s="41">
        <f t="shared" si="14"/>
        <v>249</v>
      </c>
      <c r="I252" s="41"/>
      <c r="J252" s="41">
        <f t="shared" si="15"/>
        <v>249</v>
      </c>
    </row>
    <row r="253" spans="1:10" hidden="1">
      <c r="A253" s="8" t="s">
        <v>13</v>
      </c>
      <c r="B253" s="24">
        <v>346</v>
      </c>
      <c r="C253" s="36"/>
      <c r="D253" s="11">
        <f t="shared" si="12"/>
        <v>346</v>
      </c>
      <c r="E253" s="36"/>
      <c r="F253" s="41">
        <f t="shared" si="13"/>
        <v>346</v>
      </c>
      <c r="G253" s="76"/>
      <c r="H253" s="41">
        <f t="shared" si="14"/>
        <v>346</v>
      </c>
      <c r="I253" s="41"/>
      <c r="J253" s="41">
        <f t="shared" si="15"/>
        <v>346</v>
      </c>
    </row>
    <row r="254" spans="1:10" hidden="1">
      <c r="A254" s="8" t="s">
        <v>14</v>
      </c>
      <c r="B254" s="24">
        <v>47</v>
      </c>
      <c r="C254" s="36"/>
      <c r="D254" s="11">
        <f t="shared" si="12"/>
        <v>47</v>
      </c>
      <c r="E254" s="36"/>
      <c r="F254" s="41">
        <f t="shared" si="13"/>
        <v>47</v>
      </c>
      <c r="G254" s="76"/>
      <c r="H254" s="41">
        <f t="shared" si="14"/>
        <v>47</v>
      </c>
      <c r="I254" s="41"/>
      <c r="J254" s="41">
        <f t="shared" si="15"/>
        <v>47</v>
      </c>
    </row>
    <row r="255" spans="1:10" hidden="1">
      <c r="A255" s="8" t="s">
        <v>15</v>
      </c>
      <c r="B255" s="24">
        <v>253</v>
      </c>
      <c r="C255" s="36"/>
      <c r="D255" s="11">
        <f t="shared" si="12"/>
        <v>253</v>
      </c>
      <c r="E255" s="36"/>
      <c r="F255" s="41">
        <f t="shared" si="13"/>
        <v>253</v>
      </c>
      <c r="G255" s="76"/>
      <c r="H255" s="41">
        <f t="shared" si="14"/>
        <v>253</v>
      </c>
      <c r="I255" s="41"/>
      <c r="J255" s="41">
        <f t="shared" si="15"/>
        <v>253</v>
      </c>
    </row>
    <row r="256" spans="1:10" hidden="1">
      <c r="A256" s="8" t="s">
        <v>16</v>
      </c>
      <c r="B256" s="24">
        <v>490</v>
      </c>
      <c r="C256" s="36"/>
      <c r="D256" s="11">
        <f t="shared" si="12"/>
        <v>490</v>
      </c>
      <c r="E256" s="36"/>
      <c r="F256" s="41">
        <f t="shared" si="13"/>
        <v>490</v>
      </c>
      <c r="G256" s="76"/>
      <c r="H256" s="41">
        <f t="shared" si="14"/>
        <v>490</v>
      </c>
      <c r="I256" s="41"/>
      <c r="J256" s="41">
        <f t="shared" si="15"/>
        <v>490</v>
      </c>
    </row>
    <row r="257" spans="1:10" ht="45" hidden="1" customHeight="1">
      <c r="A257" s="9" t="s">
        <v>34</v>
      </c>
      <c r="B257" s="10">
        <f>SUM(B258:B277)</f>
        <v>1300</v>
      </c>
      <c r="C257" s="10">
        <f>SUM(C258:C277)</f>
        <v>0</v>
      </c>
      <c r="D257" s="10">
        <f>SUM(D258:D277)</f>
        <v>1300</v>
      </c>
      <c r="E257" s="10">
        <f>SUM(E258:E277)</f>
        <v>0</v>
      </c>
      <c r="F257" s="10">
        <f t="shared" si="13"/>
        <v>1300</v>
      </c>
      <c r="G257" s="75">
        <f>SUM(G258:G277)</f>
        <v>0</v>
      </c>
      <c r="H257" s="10">
        <f t="shared" si="14"/>
        <v>1300</v>
      </c>
      <c r="I257" s="75">
        <f>SUM(I258:I277)</f>
        <v>0</v>
      </c>
      <c r="J257" s="10">
        <f t="shared" si="15"/>
        <v>1300</v>
      </c>
    </row>
    <row r="258" spans="1:10" hidden="1">
      <c r="A258" s="8" t="s">
        <v>18</v>
      </c>
      <c r="B258" s="25">
        <v>210</v>
      </c>
      <c r="C258" s="35"/>
      <c r="D258" s="11">
        <f t="shared" si="12"/>
        <v>210</v>
      </c>
      <c r="E258" s="35"/>
      <c r="F258" s="41">
        <f t="shared" si="13"/>
        <v>210</v>
      </c>
      <c r="G258" s="76"/>
      <c r="H258" s="41">
        <f t="shared" si="14"/>
        <v>210</v>
      </c>
      <c r="I258" s="41"/>
      <c r="J258" s="41">
        <f t="shared" si="15"/>
        <v>210</v>
      </c>
    </row>
    <row r="259" spans="1:10" hidden="1">
      <c r="A259" s="8" t="s">
        <v>20</v>
      </c>
      <c r="B259" s="25">
        <v>100</v>
      </c>
      <c r="C259" s="35"/>
      <c r="D259" s="11">
        <f t="shared" si="12"/>
        <v>100</v>
      </c>
      <c r="E259" s="35"/>
      <c r="F259" s="41">
        <f t="shared" si="13"/>
        <v>100</v>
      </c>
      <c r="G259" s="76"/>
      <c r="H259" s="41">
        <f t="shared" si="14"/>
        <v>100</v>
      </c>
      <c r="I259" s="41"/>
      <c r="J259" s="41">
        <f t="shared" si="15"/>
        <v>100</v>
      </c>
    </row>
    <row r="260" spans="1:10" hidden="1">
      <c r="A260" s="8" t="s">
        <v>1</v>
      </c>
      <c r="B260" s="25">
        <v>50</v>
      </c>
      <c r="C260" s="35"/>
      <c r="D260" s="11">
        <f t="shared" si="12"/>
        <v>50</v>
      </c>
      <c r="E260" s="35"/>
      <c r="F260" s="41">
        <f t="shared" si="13"/>
        <v>50</v>
      </c>
      <c r="G260" s="76"/>
      <c r="H260" s="41">
        <f t="shared" si="14"/>
        <v>50</v>
      </c>
      <c r="I260" s="41"/>
      <c r="J260" s="41">
        <f t="shared" si="15"/>
        <v>50</v>
      </c>
    </row>
    <row r="261" spans="1:10" hidden="1">
      <c r="A261" s="8" t="s">
        <v>2</v>
      </c>
      <c r="B261" s="25">
        <v>50</v>
      </c>
      <c r="C261" s="35"/>
      <c r="D261" s="11">
        <f t="shared" si="12"/>
        <v>50</v>
      </c>
      <c r="E261" s="35"/>
      <c r="F261" s="41">
        <f t="shared" si="13"/>
        <v>50</v>
      </c>
      <c r="G261" s="76"/>
      <c r="H261" s="41">
        <f t="shared" si="14"/>
        <v>50</v>
      </c>
      <c r="I261" s="41"/>
      <c r="J261" s="41">
        <f t="shared" si="15"/>
        <v>50</v>
      </c>
    </row>
    <row r="262" spans="1:10" hidden="1">
      <c r="A262" s="8" t="s">
        <v>19</v>
      </c>
      <c r="B262" s="25">
        <v>100</v>
      </c>
      <c r="C262" s="35"/>
      <c r="D262" s="11">
        <f t="shared" si="12"/>
        <v>100</v>
      </c>
      <c r="E262" s="35"/>
      <c r="F262" s="41">
        <f t="shared" si="13"/>
        <v>100</v>
      </c>
      <c r="G262" s="76"/>
      <c r="H262" s="41">
        <f t="shared" si="14"/>
        <v>100</v>
      </c>
      <c r="I262" s="41"/>
      <c r="J262" s="41">
        <f t="shared" si="15"/>
        <v>100</v>
      </c>
    </row>
    <row r="263" spans="1:10" hidden="1">
      <c r="A263" s="8" t="s">
        <v>3</v>
      </c>
      <c r="B263" s="25">
        <v>50</v>
      </c>
      <c r="C263" s="35"/>
      <c r="D263" s="11">
        <f t="shared" si="12"/>
        <v>50</v>
      </c>
      <c r="E263" s="35"/>
      <c r="F263" s="41">
        <f t="shared" si="13"/>
        <v>50</v>
      </c>
      <c r="G263" s="76"/>
      <c r="H263" s="41">
        <f t="shared" si="14"/>
        <v>50</v>
      </c>
      <c r="I263" s="41"/>
      <c r="J263" s="41">
        <f t="shared" si="15"/>
        <v>50</v>
      </c>
    </row>
    <row r="264" spans="1:10" hidden="1">
      <c r="A264" s="8" t="s">
        <v>4</v>
      </c>
      <c r="B264" s="25">
        <v>50</v>
      </c>
      <c r="C264" s="35"/>
      <c r="D264" s="11">
        <f t="shared" si="12"/>
        <v>50</v>
      </c>
      <c r="E264" s="35"/>
      <c r="F264" s="41">
        <f t="shared" si="13"/>
        <v>50</v>
      </c>
      <c r="G264" s="76"/>
      <c r="H264" s="41">
        <f t="shared" si="14"/>
        <v>50</v>
      </c>
      <c r="I264" s="41"/>
      <c r="J264" s="41">
        <f t="shared" si="15"/>
        <v>50</v>
      </c>
    </row>
    <row r="265" spans="1:10" hidden="1">
      <c r="A265" s="8" t="s">
        <v>5</v>
      </c>
      <c r="B265" s="25">
        <v>40</v>
      </c>
      <c r="C265" s="35"/>
      <c r="D265" s="11">
        <f t="shared" ref="D265:D300" si="16">B265+C265</f>
        <v>40</v>
      </c>
      <c r="E265" s="35"/>
      <c r="F265" s="41">
        <f t="shared" ref="F265:F302" si="17">D265+E265</f>
        <v>40</v>
      </c>
      <c r="G265" s="76"/>
      <c r="H265" s="41">
        <f t="shared" si="14"/>
        <v>40</v>
      </c>
      <c r="I265" s="41"/>
      <c r="J265" s="41">
        <f t="shared" si="15"/>
        <v>40</v>
      </c>
    </row>
    <row r="266" spans="1:10" hidden="1">
      <c r="A266" s="8" t="s">
        <v>6</v>
      </c>
      <c r="B266" s="25">
        <v>50</v>
      </c>
      <c r="C266" s="35"/>
      <c r="D266" s="11">
        <f t="shared" si="16"/>
        <v>50</v>
      </c>
      <c r="E266" s="35"/>
      <c r="F266" s="41">
        <f t="shared" si="17"/>
        <v>50</v>
      </c>
      <c r="G266" s="76"/>
      <c r="H266" s="41">
        <f t="shared" si="14"/>
        <v>50</v>
      </c>
      <c r="I266" s="41"/>
      <c r="J266" s="41">
        <f t="shared" si="15"/>
        <v>50</v>
      </c>
    </row>
    <row r="267" spans="1:10" hidden="1">
      <c r="A267" s="8" t="s">
        <v>7</v>
      </c>
      <c r="B267" s="25">
        <v>40</v>
      </c>
      <c r="C267" s="35"/>
      <c r="D267" s="11">
        <f t="shared" si="16"/>
        <v>40</v>
      </c>
      <c r="E267" s="35"/>
      <c r="F267" s="41">
        <f t="shared" si="17"/>
        <v>40</v>
      </c>
      <c r="G267" s="76"/>
      <c r="H267" s="41">
        <f t="shared" si="14"/>
        <v>40</v>
      </c>
      <c r="I267" s="41"/>
      <c r="J267" s="41">
        <f t="shared" si="15"/>
        <v>40</v>
      </c>
    </row>
    <row r="268" spans="1:10" hidden="1">
      <c r="A268" s="8" t="s">
        <v>8</v>
      </c>
      <c r="B268" s="25">
        <v>70</v>
      </c>
      <c r="C268" s="35"/>
      <c r="D268" s="11">
        <f t="shared" si="16"/>
        <v>70</v>
      </c>
      <c r="E268" s="35"/>
      <c r="F268" s="41">
        <f t="shared" si="17"/>
        <v>70</v>
      </c>
      <c r="G268" s="76"/>
      <c r="H268" s="41">
        <f t="shared" ref="H268:H332" si="18">F268+G268</f>
        <v>70</v>
      </c>
      <c r="I268" s="41"/>
      <c r="J268" s="41">
        <f t="shared" ref="J268:J331" si="19">H268+I268</f>
        <v>70</v>
      </c>
    </row>
    <row r="269" spans="1:10" hidden="1">
      <c r="A269" s="8" t="s">
        <v>9</v>
      </c>
      <c r="B269" s="25">
        <v>50</v>
      </c>
      <c r="C269" s="35"/>
      <c r="D269" s="11">
        <f t="shared" si="16"/>
        <v>50</v>
      </c>
      <c r="E269" s="35"/>
      <c r="F269" s="41">
        <f t="shared" si="17"/>
        <v>50</v>
      </c>
      <c r="G269" s="76"/>
      <c r="H269" s="41">
        <f t="shared" si="18"/>
        <v>50</v>
      </c>
      <c r="I269" s="41"/>
      <c r="J269" s="41">
        <f t="shared" si="19"/>
        <v>50</v>
      </c>
    </row>
    <row r="270" spans="1:10" hidden="1">
      <c r="A270" s="8" t="s">
        <v>10</v>
      </c>
      <c r="B270" s="25">
        <v>70</v>
      </c>
      <c r="C270" s="35"/>
      <c r="D270" s="11">
        <f t="shared" si="16"/>
        <v>70</v>
      </c>
      <c r="E270" s="35"/>
      <c r="F270" s="41">
        <f t="shared" si="17"/>
        <v>70</v>
      </c>
      <c r="G270" s="76"/>
      <c r="H270" s="41">
        <f t="shared" si="18"/>
        <v>70</v>
      </c>
      <c r="I270" s="41"/>
      <c r="J270" s="41">
        <f t="shared" si="19"/>
        <v>70</v>
      </c>
    </row>
    <row r="271" spans="1:10" hidden="1">
      <c r="A271" s="8" t="s">
        <v>17</v>
      </c>
      <c r="B271" s="25">
        <v>40</v>
      </c>
      <c r="C271" s="35"/>
      <c r="D271" s="11">
        <f t="shared" si="16"/>
        <v>40</v>
      </c>
      <c r="E271" s="35"/>
      <c r="F271" s="41">
        <f t="shared" si="17"/>
        <v>40</v>
      </c>
      <c r="G271" s="76"/>
      <c r="H271" s="41">
        <f t="shared" si="18"/>
        <v>40</v>
      </c>
      <c r="I271" s="41"/>
      <c r="J271" s="41">
        <f t="shared" si="19"/>
        <v>40</v>
      </c>
    </row>
    <row r="272" spans="1:10" hidden="1">
      <c r="A272" s="8" t="s">
        <v>11</v>
      </c>
      <c r="B272" s="25">
        <v>40</v>
      </c>
      <c r="C272" s="35"/>
      <c r="D272" s="11">
        <f t="shared" si="16"/>
        <v>40</v>
      </c>
      <c r="E272" s="35"/>
      <c r="F272" s="41">
        <f t="shared" si="17"/>
        <v>40</v>
      </c>
      <c r="G272" s="76"/>
      <c r="H272" s="41">
        <f t="shared" si="18"/>
        <v>40</v>
      </c>
      <c r="I272" s="41"/>
      <c r="J272" s="41">
        <f t="shared" si="19"/>
        <v>40</v>
      </c>
    </row>
    <row r="273" spans="1:10" hidden="1">
      <c r="A273" s="8" t="s">
        <v>12</v>
      </c>
      <c r="B273" s="25">
        <v>50</v>
      </c>
      <c r="C273" s="35"/>
      <c r="D273" s="11">
        <f t="shared" si="16"/>
        <v>50</v>
      </c>
      <c r="E273" s="35"/>
      <c r="F273" s="41">
        <f t="shared" si="17"/>
        <v>50</v>
      </c>
      <c r="G273" s="76"/>
      <c r="H273" s="41">
        <f t="shared" si="18"/>
        <v>50</v>
      </c>
      <c r="I273" s="41"/>
      <c r="J273" s="41">
        <f t="shared" si="19"/>
        <v>50</v>
      </c>
    </row>
    <row r="274" spans="1:10" hidden="1">
      <c r="A274" s="8" t="s">
        <v>13</v>
      </c>
      <c r="B274" s="25">
        <v>40</v>
      </c>
      <c r="C274" s="35"/>
      <c r="D274" s="11">
        <f t="shared" si="16"/>
        <v>40</v>
      </c>
      <c r="E274" s="35"/>
      <c r="F274" s="41">
        <f t="shared" si="17"/>
        <v>40</v>
      </c>
      <c r="G274" s="76"/>
      <c r="H274" s="41">
        <f t="shared" si="18"/>
        <v>40</v>
      </c>
      <c r="I274" s="41"/>
      <c r="J274" s="41">
        <f t="shared" si="19"/>
        <v>40</v>
      </c>
    </row>
    <row r="275" spans="1:10" hidden="1">
      <c r="A275" s="8" t="s">
        <v>14</v>
      </c>
      <c r="B275" s="25">
        <v>50</v>
      </c>
      <c r="C275" s="35"/>
      <c r="D275" s="11">
        <f t="shared" si="16"/>
        <v>50</v>
      </c>
      <c r="E275" s="35"/>
      <c r="F275" s="41">
        <f t="shared" si="17"/>
        <v>50</v>
      </c>
      <c r="G275" s="76"/>
      <c r="H275" s="41">
        <f t="shared" si="18"/>
        <v>50</v>
      </c>
      <c r="I275" s="41"/>
      <c r="J275" s="41">
        <f t="shared" si="19"/>
        <v>50</v>
      </c>
    </row>
    <row r="276" spans="1:10" hidden="1">
      <c r="A276" s="8" t="s">
        <v>15</v>
      </c>
      <c r="B276" s="25">
        <v>50</v>
      </c>
      <c r="C276" s="35"/>
      <c r="D276" s="11">
        <f t="shared" si="16"/>
        <v>50</v>
      </c>
      <c r="E276" s="35"/>
      <c r="F276" s="41">
        <f t="shared" si="17"/>
        <v>50</v>
      </c>
      <c r="G276" s="76"/>
      <c r="H276" s="41">
        <f t="shared" si="18"/>
        <v>50</v>
      </c>
      <c r="I276" s="41"/>
      <c r="J276" s="41">
        <f t="shared" si="19"/>
        <v>50</v>
      </c>
    </row>
    <row r="277" spans="1:10" hidden="1">
      <c r="A277" s="8" t="s">
        <v>16</v>
      </c>
      <c r="B277" s="25">
        <v>100</v>
      </c>
      <c r="C277" s="35"/>
      <c r="D277" s="11">
        <f t="shared" si="16"/>
        <v>100</v>
      </c>
      <c r="E277" s="35"/>
      <c r="F277" s="41">
        <f t="shared" si="17"/>
        <v>100</v>
      </c>
      <c r="G277" s="76"/>
      <c r="H277" s="41">
        <f t="shared" si="18"/>
        <v>100</v>
      </c>
      <c r="I277" s="41"/>
      <c r="J277" s="41">
        <f t="shared" si="19"/>
        <v>100</v>
      </c>
    </row>
    <row r="278" spans="1:10" ht="100.5" hidden="1" customHeight="1">
      <c r="A278" s="34" t="s">
        <v>38</v>
      </c>
      <c r="B278" s="30">
        <f>SUM(B279:B298)</f>
        <v>29300</v>
      </c>
      <c r="C278" s="30">
        <f>SUM(C279:C298)</f>
        <v>0</v>
      </c>
      <c r="D278" s="30">
        <f>SUM(D279:D298)</f>
        <v>29300</v>
      </c>
      <c r="E278" s="30">
        <f>SUM(E279:E298)</f>
        <v>483</v>
      </c>
      <c r="F278" s="10">
        <f t="shared" si="17"/>
        <v>29783</v>
      </c>
      <c r="G278" s="75">
        <f>SUM(G279:G298)</f>
        <v>0</v>
      </c>
      <c r="H278" s="10">
        <f t="shared" si="18"/>
        <v>29783</v>
      </c>
      <c r="I278" s="75">
        <f>SUM(I279:I298)</f>
        <v>0</v>
      </c>
      <c r="J278" s="10">
        <f t="shared" si="19"/>
        <v>29783</v>
      </c>
    </row>
    <row r="279" spans="1:10" hidden="1">
      <c r="A279" s="29" t="s">
        <v>39</v>
      </c>
      <c r="B279" s="31">
        <v>12500</v>
      </c>
      <c r="C279" s="35"/>
      <c r="D279" s="11">
        <f t="shared" si="16"/>
        <v>12500</v>
      </c>
      <c r="E279" s="36"/>
      <c r="F279" s="41">
        <f t="shared" si="17"/>
        <v>12500</v>
      </c>
      <c r="G279" s="76"/>
      <c r="H279" s="41">
        <f t="shared" si="18"/>
        <v>12500</v>
      </c>
      <c r="I279" s="41"/>
      <c r="J279" s="41">
        <f t="shared" si="19"/>
        <v>12500</v>
      </c>
    </row>
    <row r="280" spans="1:10" hidden="1">
      <c r="A280" s="26" t="s">
        <v>20</v>
      </c>
      <c r="B280" s="31">
        <v>4032</v>
      </c>
      <c r="C280" s="35"/>
      <c r="D280" s="11">
        <f t="shared" si="16"/>
        <v>4032</v>
      </c>
      <c r="E280" s="36"/>
      <c r="F280" s="41">
        <f t="shared" si="17"/>
        <v>4032</v>
      </c>
      <c r="G280" s="76"/>
      <c r="H280" s="41">
        <f t="shared" si="18"/>
        <v>4032</v>
      </c>
      <c r="I280" s="41"/>
      <c r="J280" s="41">
        <f t="shared" si="19"/>
        <v>4032</v>
      </c>
    </row>
    <row r="281" spans="1:10" hidden="1">
      <c r="A281" s="27" t="s">
        <v>1</v>
      </c>
      <c r="B281" s="31">
        <v>653</v>
      </c>
      <c r="C281" s="35"/>
      <c r="D281" s="11">
        <f t="shared" si="16"/>
        <v>653</v>
      </c>
      <c r="E281" s="36">
        <v>-144</v>
      </c>
      <c r="F281" s="41">
        <f t="shared" si="17"/>
        <v>509</v>
      </c>
      <c r="G281" s="76"/>
      <c r="H281" s="41">
        <f t="shared" si="18"/>
        <v>509</v>
      </c>
      <c r="I281" s="41"/>
      <c r="J281" s="41">
        <f t="shared" si="19"/>
        <v>509</v>
      </c>
    </row>
    <row r="282" spans="1:10" hidden="1">
      <c r="A282" s="28" t="s">
        <v>2</v>
      </c>
      <c r="B282" s="31">
        <v>1973</v>
      </c>
      <c r="C282" s="35"/>
      <c r="D282" s="11">
        <f t="shared" si="16"/>
        <v>1973</v>
      </c>
      <c r="E282" s="36"/>
      <c r="F282" s="41">
        <f t="shared" si="17"/>
        <v>1973</v>
      </c>
      <c r="G282" s="76"/>
      <c r="H282" s="41">
        <f t="shared" si="18"/>
        <v>1973</v>
      </c>
      <c r="I282" s="41"/>
      <c r="J282" s="41">
        <f t="shared" si="19"/>
        <v>1973</v>
      </c>
    </row>
    <row r="283" spans="1:10" hidden="1">
      <c r="A283" s="27" t="s">
        <v>19</v>
      </c>
      <c r="B283" s="31">
        <v>1728</v>
      </c>
      <c r="C283" s="35"/>
      <c r="D283" s="11">
        <f t="shared" si="16"/>
        <v>1728</v>
      </c>
      <c r="E283" s="36"/>
      <c r="F283" s="41">
        <f t="shared" si="17"/>
        <v>1728</v>
      </c>
      <c r="G283" s="76"/>
      <c r="H283" s="41">
        <f t="shared" si="18"/>
        <v>1728</v>
      </c>
      <c r="I283" s="41"/>
      <c r="J283" s="41">
        <f t="shared" si="19"/>
        <v>1728</v>
      </c>
    </row>
    <row r="284" spans="1:10" hidden="1">
      <c r="A284" s="28" t="s">
        <v>3</v>
      </c>
      <c r="B284" s="31">
        <v>1950</v>
      </c>
      <c r="C284" s="35"/>
      <c r="D284" s="11">
        <f t="shared" si="16"/>
        <v>1950</v>
      </c>
      <c r="E284" s="36"/>
      <c r="F284" s="41">
        <f t="shared" si="17"/>
        <v>1950</v>
      </c>
      <c r="G284" s="76"/>
      <c r="H284" s="41">
        <f t="shared" si="18"/>
        <v>1950</v>
      </c>
      <c r="I284" s="41"/>
      <c r="J284" s="41">
        <f t="shared" si="19"/>
        <v>1950</v>
      </c>
    </row>
    <row r="285" spans="1:10" hidden="1">
      <c r="A285" s="27" t="s">
        <v>4</v>
      </c>
      <c r="B285" s="31">
        <v>1110</v>
      </c>
      <c r="C285" s="35"/>
      <c r="D285" s="11">
        <f t="shared" si="16"/>
        <v>1110</v>
      </c>
      <c r="E285" s="36">
        <v>560</v>
      </c>
      <c r="F285" s="41">
        <f t="shared" si="17"/>
        <v>1670</v>
      </c>
      <c r="G285" s="76"/>
      <c r="H285" s="41">
        <f t="shared" si="18"/>
        <v>1670</v>
      </c>
      <c r="I285" s="41"/>
      <c r="J285" s="41">
        <f t="shared" si="19"/>
        <v>1670</v>
      </c>
    </row>
    <row r="286" spans="1:10" hidden="1">
      <c r="A286" s="28" t="s">
        <v>5</v>
      </c>
      <c r="B286" s="31">
        <v>245</v>
      </c>
      <c r="C286" s="35"/>
      <c r="D286" s="11">
        <f t="shared" si="16"/>
        <v>245</v>
      </c>
      <c r="E286" s="36"/>
      <c r="F286" s="41">
        <f t="shared" si="17"/>
        <v>245</v>
      </c>
      <c r="G286" s="76"/>
      <c r="H286" s="41">
        <f t="shared" si="18"/>
        <v>245</v>
      </c>
      <c r="I286" s="41"/>
      <c r="J286" s="41">
        <f t="shared" si="19"/>
        <v>245</v>
      </c>
    </row>
    <row r="287" spans="1:10" hidden="1">
      <c r="A287" s="27" t="s">
        <v>6</v>
      </c>
      <c r="B287" s="31">
        <v>368</v>
      </c>
      <c r="C287" s="35"/>
      <c r="D287" s="11">
        <f t="shared" si="16"/>
        <v>368</v>
      </c>
      <c r="E287" s="36"/>
      <c r="F287" s="41">
        <f t="shared" si="17"/>
        <v>368</v>
      </c>
      <c r="G287" s="76"/>
      <c r="H287" s="41">
        <f t="shared" si="18"/>
        <v>368</v>
      </c>
      <c r="I287" s="41"/>
      <c r="J287" s="41">
        <f t="shared" si="19"/>
        <v>368</v>
      </c>
    </row>
    <row r="288" spans="1:10" hidden="1">
      <c r="A288" s="28" t="s">
        <v>7</v>
      </c>
      <c r="B288" s="31">
        <v>144</v>
      </c>
      <c r="C288" s="35"/>
      <c r="D288" s="11">
        <f t="shared" si="16"/>
        <v>144</v>
      </c>
      <c r="E288" s="36"/>
      <c r="F288" s="41">
        <f t="shared" si="17"/>
        <v>144</v>
      </c>
      <c r="G288" s="76"/>
      <c r="H288" s="41">
        <f t="shared" si="18"/>
        <v>144</v>
      </c>
      <c r="I288" s="41"/>
      <c r="J288" s="41">
        <f t="shared" si="19"/>
        <v>144</v>
      </c>
    </row>
    <row r="289" spans="1:10" hidden="1">
      <c r="A289" s="27" t="s">
        <v>8</v>
      </c>
      <c r="B289" s="31">
        <v>1063</v>
      </c>
      <c r="C289" s="35"/>
      <c r="D289" s="11">
        <f t="shared" si="16"/>
        <v>1063</v>
      </c>
      <c r="E289" s="36"/>
      <c r="F289" s="41">
        <f t="shared" si="17"/>
        <v>1063</v>
      </c>
      <c r="G289" s="76"/>
      <c r="H289" s="41">
        <f t="shared" si="18"/>
        <v>1063</v>
      </c>
      <c r="I289" s="41"/>
      <c r="J289" s="41">
        <f t="shared" si="19"/>
        <v>1063</v>
      </c>
    </row>
    <row r="290" spans="1:10" hidden="1">
      <c r="A290" s="27" t="s">
        <v>9</v>
      </c>
      <c r="B290" s="31">
        <v>785</v>
      </c>
      <c r="C290" s="35"/>
      <c r="D290" s="11">
        <f t="shared" si="16"/>
        <v>785</v>
      </c>
      <c r="E290" s="36"/>
      <c r="F290" s="41">
        <f t="shared" si="17"/>
        <v>785</v>
      </c>
      <c r="G290" s="76"/>
      <c r="H290" s="41">
        <f t="shared" si="18"/>
        <v>785</v>
      </c>
      <c r="I290" s="41"/>
      <c r="J290" s="41">
        <f t="shared" si="19"/>
        <v>785</v>
      </c>
    </row>
    <row r="291" spans="1:10" hidden="1">
      <c r="A291" s="27" t="s">
        <v>10</v>
      </c>
      <c r="B291" s="31">
        <v>288</v>
      </c>
      <c r="C291" s="35"/>
      <c r="D291" s="11">
        <f t="shared" si="16"/>
        <v>288</v>
      </c>
      <c r="E291" s="36"/>
      <c r="F291" s="41">
        <f t="shared" si="17"/>
        <v>288</v>
      </c>
      <c r="G291" s="76"/>
      <c r="H291" s="41">
        <f t="shared" si="18"/>
        <v>288</v>
      </c>
      <c r="I291" s="41"/>
      <c r="J291" s="41">
        <f t="shared" si="19"/>
        <v>288</v>
      </c>
    </row>
    <row r="292" spans="1:10" hidden="1">
      <c r="A292" s="28" t="s">
        <v>17</v>
      </c>
      <c r="B292" s="31">
        <v>404</v>
      </c>
      <c r="C292" s="35"/>
      <c r="D292" s="11">
        <f t="shared" si="16"/>
        <v>404</v>
      </c>
      <c r="E292" s="36"/>
      <c r="F292" s="41">
        <f t="shared" si="17"/>
        <v>404</v>
      </c>
      <c r="G292" s="76"/>
      <c r="H292" s="41">
        <f t="shared" si="18"/>
        <v>404</v>
      </c>
      <c r="I292" s="41"/>
      <c r="J292" s="41">
        <f t="shared" si="19"/>
        <v>404</v>
      </c>
    </row>
    <row r="293" spans="1:10" hidden="1">
      <c r="A293" s="27" t="s">
        <v>11</v>
      </c>
      <c r="B293" s="31">
        <v>303</v>
      </c>
      <c r="C293" s="35"/>
      <c r="D293" s="11">
        <f t="shared" si="16"/>
        <v>303</v>
      </c>
      <c r="E293" s="36"/>
      <c r="F293" s="41">
        <f t="shared" si="17"/>
        <v>303</v>
      </c>
      <c r="G293" s="76"/>
      <c r="H293" s="41">
        <f t="shared" si="18"/>
        <v>303</v>
      </c>
      <c r="I293" s="41"/>
      <c r="J293" s="41">
        <f t="shared" si="19"/>
        <v>303</v>
      </c>
    </row>
    <row r="294" spans="1:10" hidden="1">
      <c r="A294" s="36" t="s">
        <v>12</v>
      </c>
      <c r="B294" s="31">
        <v>288</v>
      </c>
      <c r="C294" s="35"/>
      <c r="D294" s="11">
        <f t="shared" si="16"/>
        <v>288</v>
      </c>
      <c r="E294" s="36"/>
      <c r="F294" s="41">
        <f t="shared" si="17"/>
        <v>288</v>
      </c>
      <c r="G294" s="76"/>
      <c r="H294" s="41">
        <f t="shared" si="18"/>
        <v>288</v>
      </c>
      <c r="I294" s="41"/>
      <c r="J294" s="41">
        <f t="shared" si="19"/>
        <v>288</v>
      </c>
    </row>
    <row r="295" spans="1:10" hidden="1">
      <c r="A295" s="27" t="s">
        <v>13</v>
      </c>
      <c r="B295" s="31">
        <v>144</v>
      </c>
      <c r="C295" s="35"/>
      <c r="D295" s="11">
        <f t="shared" si="16"/>
        <v>144</v>
      </c>
      <c r="E295" s="36"/>
      <c r="F295" s="41">
        <f t="shared" si="17"/>
        <v>144</v>
      </c>
      <c r="G295" s="76"/>
      <c r="H295" s="41">
        <f t="shared" si="18"/>
        <v>144</v>
      </c>
      <c r="I295" s="41"/>
      <c r="J295" s="41">
        <f t="shared" si="19"/>
        <v>144</v>
      </c>
    </row>
    <row r="296" spans="1:10" hidden="1">
      <c r="A296" s="28" t="s">
        <v>14</v>
      </c>
      <c r="B296" s="31">
        <v>242</v>
      </c>
      <c r="C296" s="35"/>
      <c r="D296" s="11">
        <f t="shared" si="16"/>
        <v>242</v>
      </c>
      <c r="E296" s="36"/>
      <c r="F296" s="41">
        <f t="shared" si="17"/>
        <v>242</v>
      </c>
      <c r="G296" s="76"/>
      <c r="H296" s="41">
        <f t="shared" si="18"/>
        <v>242</v>
      </c>
      <c r="I296" s="41"/>
      <c r="J296" s="41">
        <f t="shared" si="19"/>
        <v>242</v>
      </c>
    </row>
    <row r="297" spans="1:10" hidden="1">
      <c r="A297" s="27" t="s">
        <v>15</v>
      </c>
      <c r="B297" s="31">
        <v>144</v>
      </c>
      <c r="C297" s="35"/>
      <c r="D297" s="11">
        <f t="shared" si="16"/>
        <v>144</v>
      </c>
      <c r="E297" s="36">
        <v>67</v>
      </c>
      <c r="F297" s="41">
        <f t="shared" si="17"/>
        <v>211</v>
      </c>
      <c r="G297" s="76"/>
      <c r="H297" s="41">
        <f t="shared" si="18"/>
        <v>211</v>
      </c>
      <c r="I297" s="41"/>
      <c r="J297" s="41">
        <f t="shared" si="19"/>
        <v>211</v>
      </c>
    </row>
    <row r="298" spans="1:10" hidden="1">
      <c r="A298" s="27" t="s">
        <v>16</v>
      </c>
      <c r="B298" s="31">
        <v>936</v>
      </c>
      <c r="C298" s="35"/>
      <c r="D298" s="11">
        <f t="shared" si="16"/>
        <v>936</v>
      </c>
      <c r="E298" s="36"/>
      <c r="F298" s="41">
        <f t="shared" si="17"/>
        <v>936</v>
      </c>
      <c r="G298" s="76"/>
      <c r="H298" s="41">
        <f t="shared" si="18"/>
        <v>936</v>
      </c>
      <c r="I298" s="41"/>
      <c r="J298" s="41">
        <f t="shared" si="19"/>
        <v>936</v>
      </c>
    </row>
    <row r="299" spans="1:10" ht="60" hidden="1" customHeight="1">
      <c r="A299" s="34" t="s">
        <v>40</v>
      </c>
      <c r="B299" s="30">
        <f>SUM(B300)</f>
        <v>2200</v>
      </c>
      <c r="C299" s="30">
        <f>SUM(C300)</f>
        <v>0</v>
      </c>
      <c r="D299" s="30">
        <f>SUM(D300)</f>
        <v>2200</v>
      </c>
      <c r="E299" s="30">
        <f>SUM(E302)</f>
        <v>0</v>
      </c>
      <c r="F299" s="10">
        <f t="shared" si="17"/>
        <v>2200</v>
      </c>
      <c r="G299" s="75">
        <f>SUM(G300:G301)</f>
        <v>2500</v>
      </c>
      <c r="H299" s="10">
        <f t="shared" si="18"/>
        <v>4700</v>
      </c>
      <c r="I299" s="10">
        <f>SUM(I300:I301)</f>
        <v>0</v>
      </c>
      <c r="J299" s="10">
        <f t="shared" si="19"/>
        <v>4700</v>
      </c>
    </row>
    <row r="300" spans="1:10" hidden="1">
      <c r="A300" s="27" t="s">
        <v>8</v>
      </c>
      <c r="B300" s="31">
        <v>2200</v>
      </c>
      <c r="C300" s="35"/>
      <c r="D300" s="11">
        <f t="shared" si="16"/>
        <v>2200</v>
      </c>
      <c r="F300" s="41">
        <f t="shared" si="17"/>
        <v>2200</v>
      </c>
      <c r="G300" s="76"/>
      <c r="H300" s="41">
        <f t="shared" si="18"/>
        <v>2200</v>
      </c>
      <c r="I300" s="41"/>
      <c r="J300" s="41">
        <f t="shared" si="19"/>
        <v>2200</v>
      </c>
    </row>
    <row r="301" spans="1:10" hidden="1">
      <c r="A301" s="15" t="s">
        <v>16</v>
      </c>
      <c r="B301" s="31"/>
      <c r="C301" s="35"/>
      <c r="D301" s="11"/>
      <c r="F301" s="41"/>
      <c r="G301" s="76">
        <v>2500</v>
      </c>
      <c r="H301" s="41">
        <f t="shared" si="18"/>
        <v>2500</v>
      </c>
      <c r="I301" s="41"/>
      <c r="J301" s="41">
        <f t="shared" si="19"/>
        <v>2500</v>
      </c>
    </row>
    <row r="302" spans="1:10" ht="31.5" hidden="1">
      <c r="A302" s="42" t="s">
        <v>46</v>
      </c>
      <c r="B302" s="43"/>
      <c r="C302" s="33">
        <v>10000</v>
      </c>
      <c r="D302" s="33">
        <v>10000</v>
      </c>
      <c r="E302" s="35"/>
      <c r="F302" s="44">
        <f t="shared" si="17"/>
        <v>10000</v>
      </c>
      <c r="G302" s="77"/>
      <c r="H302" s="44">
        <f t="shared" si="18"/>
        <v>10000</v>
      </c>
      <c r="I302" s="44"/>
      <c r="J302" s="44">
        <f t="shared" si="19"/>
        <v>10000</v>
      </c>
    </row>
    <row r="303" spans="1:10" ht="62.25" customHeight="1">
      <c r="A303" s="9" t="s">
        <v>47</v>
      </c>
      <c r="B303" s="10">
        <f>SUM(B304:B312)</f>
        <v>32770</v>
      </c>
      <c r="C303" s="10">
        <f>SUM(C304:C312)</f>
        <v>0</v>
      </c>
      <c r="D303" s="10">
        <f>SUM(D304:D312)</f>
        <v>0</v>
      </c>
      <c r="E303" s="10">
        <f>SUM(E304:E312)</f>
        <v>31729</v>
      </c>
      <c r="F303" s="10">
        <f>D303+E303</f>
        <v>31729</v>
      </c>
      <c r="G303" s="75">
        <f>SUM(G304:G312)</f>
        <v>0</v>
      </c>
      <c r="H303" s="10">
        <f t="shared" si="18"/>
        <v>31729</v>
      </c>
      <c r="I303" s="75">
        <f>SUM(I304:I312)</f>
        <v>-168</v>
      </c>
      <c r="J303" s="10">
        <f t="shared" si="19"/>
        <v>31561</v>
      </c>
    </row>
    <row r="304" spans="1:10">
      <c r="A304" s="14" t="s">
        <v>1</v>
      </c>
      <c r="B304" s="11">
        <v>19279</v>
      </c>
      <c r="C304" s="35"/>
      <c r="D304" s="11"/>
      <c r="E304" s="11">
        <v>17293</v>
      </c>
      <c r="F304" s="41">
        <f t="shared" ref="F304:F328" si="20">D304+E304</f>
        <v>17293</v>
      </c>
      <c r="G304" s="76"/>
      <c r="H304" s="41">
        <f t="shared" si="18"/>
        <v>17293</v>
      </c>
      <c r="I304" s="41"/>
      <c r="J304" s="41">
        <f t="shared" si="19"/>
        <v>17293</v>
      </c>
    </row>
    <row r="305" spans="1:10" hidden="1">
      <c r="A305" s="15" t="s">
        <v>6</v>
      </c>
      <c r="B305" s="12"/>
      <c r="C305" s="35"/>
      <c r="D305" s="11"/>
      <c r="E305" s="11">
        <v>168</v>
      </c>
      <c r="F305" s="41">
        <f t="shared" si="20"/>
        <v>168</v>
      </c>
      <c r="G305" s="76"/>
      <c r="H305" s="41">
        <f t="shared" si="18"/>
        <v>168</v>
      </c>
      <c r="I305" s="41">
        <v>-168</v>
      </c>
      <c r="J305" s="41">
        <f t="shared" si="19"/>
        <v>0</v>
      </c>
    </row>
    <row r="306" spans="1:10">
      <c r="A306" s="15" t="s">
        <v>9</v>
      </c>
      <c r="B306" s="12">
        <v>7800</v>
      </c>
      <c r="C306" s="35"/>
      <c r="D306" s="11"/>
      <c r="E306" s="11">
        <v>6810</v>
      </c>
      <c r="F306" s="41">
        <f t="shared" si="20"/>
        <v>6810</v>
      </c>
      <c r="G306" s="76"/>
      <c r="H306" s="41">
        <f t="shared" si="18"/>
        <v>6810</v>
      </c>
      <c r="I306" s="41"/>
      <c r="J306" s="41">
        <f t="shared" si="19"/>
        <v>6810</v>
      </c>
    </row>
    <row r="307" spans="1:10" hidden="1" outlineLevel="1">
      <c r="A307" s="15" t="s">
        <v>10</v>
      </c>
      <c r="B307" s="12"/>
      <c r="C307" s="35"/>
      <c r="D307" s="11"/>
      <c r="E307" s="11"/>
      <c r="F307" s="41">
        <f t="shared" si="20"/>
        <v>0</v>
      </c>
      <c r="G307" s="76"/>
      <c r="H307" s="41">
        <f t="shared" si="18"/>
        <v>0</v>
      </c>
      <c r="I307" s="41"/>
      <c r="J307" s="41">
        <f t="shared" si="19"/>
        <v>0</v>
      </c>
    </row>
    <row r="308" spans="1:10" hidden="1" outlineLevel="1">
      <c r="A308" s="15" t="s">
        <v>17</v>
      </c>
      <c r="B308" s="12"/>
      <c r="C308" s="35"/>
      <c r="D308" s="11"/>
      <c r="E308" s="11"/>
      <c r="F308" s="41">
        <f t="shared" si="20"/>
        <v>0</v>
      </c>
      <c r="G308" s="76"/>
      <c r="H308" s="41">
        <f t="shared" si="18"/>
        <v>0</v>
      </c>
      <c r="I308" s="41"/>
      <c r="J308" s="41">
        <f t="shared" si="19"/>
        <v>0</v>
      </c>
    </row>
    <row r="309" spans="1:10" hidden="1" outlineLevel="1">
      <c r="A309" s="15" t="s">
        <v>11</v>
      </c>
      <c r="B309" s="12"/>
      <c r="C309" s="35"/>
      <c r="D309" s="11"/>
      <c r="E309" s="11"/>
      <c r="F309" s="41">
        <f t="shared" si="20"/>
        <v>0</v>
      </c>
      <c r="G309" s="76"/>
      <c r="H309" s="41">
        <f t="shared" si="18"/>
        <v>0</v>
      </c>
      <c r="I309" s="41"/>
      <c r="J309" s="41">
        <f t="shared" si="19"/>
        <v>0</v>
      </c>
    </row>
    <row r="310" spans="1:10" collapsed="1">
      <c r="A310" s="15" t="s">
        <v>12</v>
      </c>
      <c r="B310" s="12">
        <v>2871</v>
      </c>
      <c r="C310" s="35"/>
      <c r="D310" s="11"/>
      <c r="E310" s="11">
        <v>2176</v>
      </c>
      <c r="F310" s="41">
        <f t="shared" si="20"/>
        <v>2176</v>
      </c>
      <c r="G310" s="76"/>
      <c r="H310" s="41">
        <f t="shared" si="18"/>
        <v>2176</v>
      </c>
      <c r="I310" s="41"/>
      <c r="J310" s="41">
        <f t="shared" si="19"/>
        <v>2176</v>
      </c>
    </row>
    <row r="311" spans="1:10">
      <c r="A311" s="15" t="s">
        <v>3</v>
      </c>
      <c r="B311" s="12"/>
      <c r="C311" s="35"/>
      <c r="D311" s="11"/>
      <c r="E311" s="11">
        <v>3755</v>
      </c>
      <c r="F311" s="41">
        <f t="shared" si="20"/>
        <v>3755</v>
      </c>
      <c r="G311" s="76"/>
      <c r="H311" s="41">
        <f t="shared" si="18"/>
        <v>3755</v>
      </c>
      <c r="I311" s="41"/>
      <c r="J311" s="41">
        <f t="shared" si="19"/>
        <v>3755</v>
      </c>
    </row>
    <row r="312" spans="1:10">
      <c r="A312" s="15" t="s">
        <v>16</v>
      </c>
      <c r="B312" s="12">
        <v>2820</v>
      </c>
      <c r="C312" s="35"/>
      <c r="D312" s="11"/>
      <c r="E312" s="11">
        <v>1527</v>
      </c>
      <c r="F312" s="41">
        <f t="shared" si="20"/>
        <v>1527</v>
      </c>
      <c r="G312" s="76"/>
      <c r="H312" s="41">
        <f t="shared" si="18"/>
        <v>1527</v>
      </c>
      <c r="I312" s="41"/>
      <c r="J312" s="41">
        <f t="shared" si="19"/>
        <v>1527</v>
      </c>
    </row>
    <row r="313" spans="1:10" ht="89.25" hidden="1" customHeight="1">
      <c r="A313" s="9" t="s">
        <v>48</v>
      </c>
      <c r="B313" s="10">
        <f>SUM(B314:B328)</f>
        <v>47300</v>
      </c>
      <c r="C313" s="10">
        <f>SUM(C314:C328)</f>
        <v>0</v>
      </c>
      <c r="D313" s="10">
        <f>SUM(D314:D328)</f>
        <v>0</v>
      </c>
      <c r="E313" s="10">
        <f>SUM(E314:E328)</f>
        <v>36563</v>
      </c>
      <c r="F313" s="10">
        <f t="shared" si="20"/>
        <v>36563</v>
      </c>
      <c r="G313" s="75">
        <f>SUM(G314:G328)</f>
        <v>0</v>
      </c>
      <c r="H313" s="10">
        <f t="shared" si="18"/>
        <v>36563</v>
      </c>
      <c r="I313" s="75">
        <f>SUM(I314:I328)</f>
        <v>0</v>
      </c>
      <c r="J313" s="10">
        <f t="shared" si="19"/>
        <v>36563</v>
      </c>
    </row>
    <row r="314" spans="1:10" hidden="1">
      <c r="A314" s="8" t="s">
        <v>1</v>
      </c>
      <c r="B314" s="12">
        <v>6900</v>
      </c>
      <c r="C314" s="36"/>
      <c r="D314" s="11"/>
      <c r="E314" s="11">
        <v>5089</v>
      </c>
      <c r="F314" s="41">
        <f t="shared" si="20"/>
        <v>5089</v>
      </c>
      <c r="G314" s="76"/>
      <c r="H314" s="41">
        <f t="shared" si="18"/>
        <v>5089</v>
      </c>
      <c r="I314" s="41"/>
      <c r="J314" s="41">
        <f t="shared" si="19"/>
        <v>5089</v>
      </c>
    </row>
    <row r="315" spans="1:10" hidden="1">
      <c r="A315" s="8" t="s">
        <v>2</v>
      </c>
      <c r="B315" s="12">
        <v>1600</v>
      </c>
      <c r="C315" s="36"/>
      <c r="D315" s="11"/>
      <c r="E315" s="11">
        <v>1056</v>
      </c>
      <c r="F315" s="41">
        <f t="shared" si="20"/>
        <v>1056</v>
      </c>
      <c r="G315" s="76"/>
      <c r="H315" s="41">
        <f t="shared" si="18"/>
        <v>1056</v>
      </c>
      <c r="I315" s="41"/>
      <c r="J315" s="41">
        <f t="shared" si="19"/>
        <v>1056</v>
      </c>
    </row>
    <row r="316" spans="1:10" hidden="1">
      <c r="A316" s="8" t="s">
        <v>3</v>
      </c>
      <c r="B316" s="12">
        <v>3000</v>
      </c>
      <c r="C316" s="36"/>
      <c r="D316" s="11"/>
      <c r="E316" s="11">
        <v>613</v>
      </c>
      <c r="F316" s="41">
        <f t="shared" si="20"/>
        <v>613</v>
      </c>
      <c r="G316" s="76"/>
      <c r="H316" s="41">
        <f t="shared" si="18"/>
        <v>613</v>
      </c>
      <c r="I316" s="41"/>
      <c r="J316" s="41">
        <f t="shared" si="19"/>
        <v>613</v>
      </c>
    </row>
    <row r="317" spans="1:10" hidden="1">
      <c r="A317" s="8" t="s">
        <v>4</v>
      </c>
      <c r="B317" s="12">
        <v>6900</v>
      </c>
      <c r="C317" s="36"/>
      <c r="D317" s="11"/>
      <c r="E317" s="11">
        <v>5844</v>
      </c>
      <c r="F317" s="41">
        <f t="shared" si="20"/>
        <v>5844</v>
      </c>
      <c r="G317" s="76"/>
      <c r="H317" s="41">
        <f t="shared" si="18"/>
        <v>5844</v>
      </c>
      <c r="I317" s="41"/>
      <c r="J317" s="41">
        <f t="shared" si="19"/>
        <v>5844</v>
      </c>
    </row>
    <row r="318" spans="1:10" hidden="1">
      <c r="A318" s="8" t="s">
        <v>5</v>
      </c>
      <c r="B318" s="12">
        <v>2000</v>
      </c>
      <c r="C318" s="36"/>
      <c r="D318" s="11"/>
      <c r="E318" s="11">
        <v>1998</v>
      </c>
      <c r="F318" s="41">
        <f t="shared" si="20"/>
        <v>1998</v>
      </c>
      <c r="G318" s="76"/>
      <c r="H318" s="41">
        <f t="shared" si="18"/>
        <v>1998</v>
      </c>
      <c r="I318" s="41"/>
      <c r="J318" s="41">
        <f t="shared" si="19"/>
        <v>1998</v>
      </c>
    </row>
    <row r="319" spans="1:10" hidden="1">
      <c r="A319" s="8" t="s">
        <v>6</v>
      </c>
      <c r="B319" s="12">
        <v>1000</v>
      </c>
      <c r="C319" s="36"/>
      <c r="D319" s="11"/>
      <c r="E319" s="11">
        <v>1557</v>
      </c>
      <c r="F319" s="41">
        <f t="shared" si="20"/>
        <v>1557</v>
      </c>
      <c r="G319" s="76"/>
      <c r="H319" s="41">
        <f t="shared" si="18"/>
        <v>1557</v>
      </c>
      <c r="I319" s="41"/>
      <c r="J319" s="41">
        <f t="shared" si="19"/>
        <v>1557</v>
      </c>
    </row>
    <row r="320" spans="1:10" hidden="1">
      <c r="A320" s="8" t="s">
        <v>8</v>
      </c>
      <c r="B320" s="12">
        <v>2000</v>
      </c>
      <c r="C320" s="36"/>
      <c r="D320" s="11"/>
      <c r="E320" s="11">
        <v>4656</v>
      </c>
      <c r="F320" s="41">
        <f t="shared" si="20"/>
        <v>4656</v>
      </c>
      <c r="G320" s="76"/>
      <c r="H320" s="41">
        <f t="shared" si="18"/>
        <v>4656</v>
      </c>
      <c r="I320" s="41"/>
      <c r="J320" s="41">
        <f t="shared" si="19"/>
        <v>4656</v>
      </c>
    </row>
    <row r="321" spans="1:10" hidden="1">
      <c r="A321" s="8" t="s">
        <v>9</v>
      </c>
      <c r="B321" s="12">
        <v>1700</v>
      </c>
      <c r="C321" s="36"/>
      <c r="D321" s="11"/>
      <c r="E321" s="11">
        <v>1094</v>
      </c>
      <c r="F321" s="41">
        <f t="shared" si="20"/>
        <v>1094</v>
      </c>
      <c r="G321" s="76"/>
      <c r="H321" s="41">
        <f t="shared" si="18"/>
        <v>1094</v>
      </c>
      <c r="I321" s="41"/>
      <c r="J321" s="41">
        <f t="shared" si="19"/>
        <v>1094</v>
      </c>
    </row>
    <row r="322" spans="1:10" hidden="1">
      <c r="A322" s="8" t="s">
        <v>10</v>
      </c>
      <c r="B322" s="12">
        <v>2000</v>
      </c>
      <c r="C322" s="36"/>
      <c r="D322" s="11"/>
      <c r="E322" s="11">
        <v>1684</v>
      </c>
      <c r="F322" s="41">
        <f t="shared" si="20"/>
        <v>1684</v>
      </c>
      <c r="G322" s="76"/>
      <c r="H322" s="41">
        <f t="shared" si="18"/>
        <v>1684</v>
      </c>
      <c r="I322" s="41"/>
      <c r="J322" s="41">
        <f t="shared" si="19"/>
        <v>1684</v>
      </c>
    </row>
    <row r="323" spans="1:10" hidden="1">
      <c r="A323" s="8" t="s">
        <v>17</v>
      </c>
      <c r="B323" s="12">
        <v>2200</v>
      </c>
      <c r="C323" s="36"/>
      <c r="D323" s="11"/>
      <c r="E323" s="11">
        <v>1242</v>
      </c>
      <c r="F323" s="41">
        <f t="shared" si="20"/>
        <v>1242</v>
      </c>
      <c r="G323" s="76"/>
      <c r="H323" s="41">
        <f t="shared" si="18"/>
        <v>1242</v>
      </c>
      <c r="I323" s="41"/>
      <c r="J323" s="41">
        <f t="shared" si="19"/>
        <v>1242</v>
      </c>
    </row>
    <row r="324" spans="1:10" hidden="1">
      <c r="A324" s="8" t="s">
        <v>11</v>
      </c>
      <c r="B324" s="12">
        <v>3000</v>
      </c>
      <c r="C324" s="36"/>
      <c r="D324" s="11"/>
      <c r="E324" s="11">
        <v>160</v>
      </c>
      <c r="F324" s="41">
        <f t="shared" si="20"/>
        <v>160</v>
      </c>
      <c r="G324" s="76"/>
      <c r="H324" s="41">
        <f t="shared" si="18"/>
        <v>160</v>
      </c>
      <c r="I324" s="41"/>
      <c r="J324" s="41">
        <f t="shared" si="19"/>
        <v>160</v>
      </c>
    </row>
    <row r="325" spans="1:10" hidden="1">
      <c r="A325" s="8" t="s">
        <v>12</v>
      </c>
      <c r="B325" s="12">
        <v>2400</v>
      </c>
      <c r="C325" s="36"/>
      <c r="D325" s="11"/>
      <c r="E325" s="11">
        <v>950</v>
      </c>
      <c r="F325" s="41">
        <f t="shared" si="20"/>
        <v>950</v>
      </c>
      <c r="G325" s="76"/>
      <c r="H325" s="41">
        <f t="shared" si="18"/>
        <v>950</v>
      </c>
      <c r="I325" s="41"/>
      <c r="J325" s="41">
        <f t="shared" si="19"/>
        <v>950</v>
      </c>
    </row>
    <row r="326" spans="1:10" hidden="1">
      <c r="A326" s="8" t="s">
        <v>14</v>
      </c>
      <c r="B326" s="12">
        <v>2700</v>
      </c>
      <c r="C326" s="36"/>
      <c r="D326" s="11"/>
      <c r="E326" s="11">
        <v>3132</v>
      </c>
      <c r="F326" s="41">
        <f t="shared" si="20"/>
        <v>3132</v>
      </c>
      <c r="G326" s="76"/>
      <c r="H326" s="41">
        <f t="shared" si="18"/>
        <v>3132</v>
      </c>
      <c r="I326" s="41"/>
      <c r="J326" s="41">
        <f t="shared" si="19"/>
        <v>3132</v>
      </c>
    </row>
    <row r="327" spans="1:10" hidden="1">
      <c r="A327" s="8" t="s">
        <v>15</v>
      </c>
      <c r="B327" s="12">
        <v>3000</v>
      </c>
      <c r="C327" s="36"/>
      <c r="D327" s="11"/>
      <c r="E327" s="11">
        <v>540</v>
      </c>
      <c r="F327" s="41">
        <f t="shared" si="20"/>
        <v>540</v>
      </c>
      <c r="G327" s="76"/>
      <c r="H327" s="41">
        <f t="shared" si="18"/>
        <v>540</v>
      </c>
      <c r="I327" s="41"/>
      <c r="J327" s="41">
        <f t="shared" si="19"/>
        <v>540</v>
      </c>
    </row>
    <row r="328" spans="1:10" hidden="1">
      <c r="A328" s="8" t="s">
        <v>16</v>
      </c>
      <c r="B328" s="12">
        <v>6900</v>
      </c>
      <c r="C328" s="36"/>
      <c r="D328" s="11"/>
      <c r="E328" s="11">
        <v>6948</v>
      </c>
      <c r="F328" s="41">
        <f t="shared" si="20"/>
        <v>6948</v>
      </c>
      <c r="G328" s="76"/>
      <c r="H328" s="41">
        <f t="shared" si="18"/>
        <v>6948</v>
      </c>
      <c r="I328" s="41"/>
      <c r="J328" s="41">
        <f t="shared" si="19"/>
        <v>6948</v>
      </c>
    </row>
    <row r="329" spans="1:10" ht="51" customHeight="1" outlineLevel="1">
      <c r="A329" s="9" t="s">
        <v>60</v>
      </c>
      <c r="B329" s="10">
        <f>SUM(B331)</f>
        <v>58970</v>
      </c>
      <c r="C329" s="10">
        <f>SUM(C331)</f>
        <v>0</v>
      </c>
      <c r="D329" s="10">
        <f>SUM(D331)</f>
        <v>0</v>
      </c>
      <c r="E329" s="10">
        <f>SUM(E330:E331)</f>
        <v>63970</v>
      </c>
      <c r="F329" s="10">
        <f>D329+E329</f>
        <v>63970</v>
      </c>
      <c r="G329" s="75">
        <f>SUM(G330:G331)</f>
        <v>0</v>
      </c>
      <c r="H329" s="10">
        <f t="shared" si="18"/>
        <v>63970</v>
      </c>
      <c r="I329" s="75">
        <f>SUM(I330:I331)</f>
        <v>-58970</v>
      </c>
      <c r="J329" s="10">
        <f t="shared" si="19"/>
        <v>5000</v>
      </c>
    </row>
    <row r="330" spans="1:10" outlineLevel="1">
      <c r="A330" s="48" t="s">
        <v>9</v>
      </c>
      <c r="B330" s="10"/>
      <c r="C330" s="10"/>
      <c r="D330" s="49"/>
      <c r="E330" s="11">
        <v>5000</v>
      </c>
      <c r="F330" s="41">
        <f>D330+E330</f>
        <v>5000</v>
      </c>
      <c r="G330" s="76"/>
      <c r="H330" s="41">
        <f t="shared" si="18"/>
        <v>5000</v>
      </c>
      <c r="I330" s="41"/>
      <c r="J330" s="41">
        <f t="shared" si="19"/>
        <v>5000</v>
      </c>
    </row>
    <row r="331" spans="1:10" hidden="1">
      <c r="A331" s="15" t="s">
        <v>8</v>
      </c>
      <c r="B331" s="12">
        <v>58970</v>
      </c>
      <c r="C331" s="35"/>
      <c r="D331" s="11"/>
      <c r="E331" s="11">
        <v>58970</v>
      </c>
      <c r="F331" s="41">
        <f>D331+E331</f>
        <v>58970</v>
      </c>
      <c r="G331" s="76"/>
      <c r="H331" s="41">
        <f t="shared" si="18"/>
        <v>58970</v>
      </c>
      <c r="I331" s="41">
        <v>-58970</v>
      </c>
      <c r="J331" s="41">
        <f t="shared" si="19"/>
        <v>0</v>
      </c>
    </row>
    <row r="332" spans="1:10" ht="94.5" hidden="1">
      <c r="A332" s="42" t="s">
        <v>49</v>
      </c>
      <c r="B332" s="43"/>
      <c r="C332" s="33"/>
      <c r="D332" s="33">
        <f>SUM(D333:D352)</f>
        <v>0</v>
      </c>
      <c r="E332" s="52">
        <f>SUM(E333:E352)</f>
        <v>8000</v>
      </c>
      <c r="F332" s="44">
        <f>D332+E332</f>
        <v>8000</v>
      </c>
      <c r="G332" s="77">
        <f>SUM(G333:G352)</f>
        <v>0</v>
      </c>
      <c r="H332" s="44">
        <f t="shared" si="18"/>
        <v>8000</v>
      </c>
      <c r="I332" s="75">
        <f>SUM(I333:I352)</f>
        <v>0</v>
      </c>
      <c r="J332" s="44">
        <f t="shared" ref="J332:J387" si="21">H332+I332</f>
        <v>8000</v>
      </c>
    </row>
    <row r="333" spans="1:10" hidden="1">
      <c r="A333" s="50" t="s">
        <v>39</v>
      </c>
      <c r="B333" s="43"/>
      <c r="C333" s="33"/>
      <c r="D333" s="33"/>
      <c r="E333" s="51">
        <v>2000</v>
      </c>
      <c r="F333" s="41">
        <f>D333+E333</f>
        <v>2000</v>
      </c>
      <c r="G333" s="76"/>
      <c r="H333" s="41">
        <f t="shared" ref="H333:H382" si="22">F333+G333</f>
        <v>2000</v>
      </c>
      <c r="I333" s="41"/>
      <c r="J333" s="41">
        <f t="shared" si="21"/>
        <v>2000</v>
      </c>
    </row>
    <row r="334" spans="1:10" hidden="1">
      <c r="A334" s="36" t="s">
        <v>20</v>
      </c>
      <c r="B334" s="43"/>
      <c r="C334" s="33"/>
      <c r="D334" s="33"/>
      <c r="E334" s="51">
        <v>1200</v>
      </c>
      <c r="F334" s="41">
        <f t="shared" ref="F334:F375" si="23">D334+E334</f>
        <v>1200</v>
      </c>
      <c r="G334" s="76"/>
      <c r="H334" s="41">
        <f t="shared" si="22"/>
        <v>1200</v>
      </c>
      <c r="I334" s="41"/>
      <c r="J334" s="41">
        <f t="shared" si="21"/>
        <v>1200</v>
      </c>
    </row>
    <row r="335" spans="1:10" hidden="1">
      <c r="A335" s="36" t="s">
        <v>1</v>
      </c>
      <c r="B335" s="43"/>
      <c r="C335" s="33"/>
      <c r="D335" s="33"/>
      <c r="E335" s="51">
        <v>120</v>
      </c>
      <c r="F335" s="41">
        <f t="shared" si="23"/>
        <v>120</v>
      </c>
      <c r="G335" s="76"/>
      <c r="H335" s="41">
        <f t="shared" si="22"/>
        <v>120</v>
      </c>
      <c r="I335" s="41"/>
      <c r="J335" s="41">
        <f t="shared" si="21"/>
        <v>120</v>
      </c>
    </row>
    <row r="336" spans="1:10" hidden="1">
      <c r="A336" s="36" t="s">
        <v>2</v>
      </c>
      <c r="B336" s="43"/>
      <c r="C336" s="33"/>
      <c r="D336" s="33"/>
      <c r="E336" s="51">
        <v>500</v>
      </c>
      <c r="F336" s="41">
        <f t="shared" si="23"/>
        <v>500</v>
      </c>
      <c r="G336" s="76"/>
      <c r="H336" s="41">
        <f t="shared" si="22"/>
        <v>500</v>
      </c>
      <c r="I336" s="41"/>
      <c r="J336" s="41">
        <f t="shared" si="21"/>
        <v>500</v>
      </c>
    </row>
    <row r="337" spans="1:10" hidden="1">
      <c r="A337" s="36" t="s">
        <v>19</v>
      </c>
      <c r="B337" s="43"/>
      <c r="C337" s="33"/>
      <c r="D337" s="33"/>
      <c r="E337" s="51">
        <v>800</v>
      </c>
      <c r="F337" s="41">
        <f t="shared" si="23"/>
        <v>800</v>
      </c>
      <c r="G337" s="76"/>
      <c r="H337" s="41">
        <f t="shared" si="22"/>
        <v>800</v>
      </c>
      <c r="I337" s="41"/>
      <c r="J337" s="41">
        <f t="shared" si="21"/>
        <v>800</v>
      </c>
    </row>
    <row r="338" spans="1:10" hidden="1">
      <c r="A338" s="36" t="s">
        <v>3</v>
      </c>
      <c r="B338" s="43"/>
      <c r="C338" s="33"/>
      <c r="D338" s="33"/>
      <c r="E338" s="51"/>
      <c r="F338" s="41">
        <f t="shared" si="23"/>
        <v>0</v>
      </c>
      <c r="G338" s="76"/>
      <c r="H338" s="41">
        <f t="shared" si="22"/>
        <v>0</v>
      </c>
      <c r="I338" s="41"/>
      <c r="J338" s="41">
        <f t="shared" si="21"/>
        <v>0</v>
      </c>
    </row>
    <row r="339" spans="1:10" hidden="1">
      <c r="A339" s="36" t="s">
        <v>4</v>
      </c>
      <c r="B339" s="43"/>
      <c r="C339" s="33"/>
      <c r="D339" s="33"/>
      <c r="E339" s="51"/>
      <c r="F339" s="41">
        <f t="shared" si="23"/>
        <v>0</v>
      </c>
      <c r="G339" s="76"/>
      <c r="H339" s="41">
        <f t="shared" si="22"/>
        <v>0</v>
      </c>
      <c r="I339" s="41"/>
      <c r="J339" s="41">
        <f t="shared" si="21"/>
        <v>0</v>
      </c>
    </row>
    <row r="340" spans="1:10" hidden="1">
      <c r="A340" s="36" t="s">
        <v>5</v>
      </c>
      <c r="B340" s="43"/>
      <c r="C340" s="33"/>
      <c r="D340" s="33"/>
      <c r="E340" s="51">
        <v>600</v>
      </c>
      <c r="F340" s="41">
        <f t="shared" si="23"/>
        <v>600</v>
      </c>
      <c r="G340" s="76"/>
      <c r="H340" s="41">
        <f t="shared" si="22"/>
        <v>600</v>
      </c>
      <c r="I340" s="41"/>
      <c r="J340" s="41">
        <f t="shared" si="21"/>
        <v>600</v>
      </c>
    </row>
    <row r="341" spans="1:10" hidden="1">
      <c r="A341" s="36" t="s">
        <v>6</v>
      </c>
      <c r="B341" s="43"/>
      <c r="C341" s="33"/>
      <c r="D341" s="33"/>
      <c r="E341" s="51">
        <v>100</v>
      </c>
      <c r="F341" s="41">
        <f t="shared" si="23"/>
        <v>100</v>
      </c>
      <c r="G341" s="76"/>
      <c r="H341" s="41">
        <f t="shared" si="22"/>
        <v>100</v>
      </c>
      <c r="I341" s="41"/>
      <c r="J341" s="41">
        <f t="shared" si="21"/>
        <v>100</v>
      </c>
    </row>
    <row r="342" spans="1:10" hidden="1">
      <c r="A342" s="36" t="s">
        <v>7</v>
      </c>
      <c r="B342" s="43"/>
      <c r="C342" s="33"/>
      <c r="D342" s="33"/>
      <c r="E342" s="51">
        <v>25</v>
      </c>
      <c r="F342" s="41">
        <f t="shared" si="23"/>
        <v>25</v>
      </c>
      <c r="G342" s="76"/>
      <c r="H342" s="41">
        <f t="shared" si="22"/>
        <v>25</v>
      </c>
      <c r="I342" s="41"/>
      <c r="J342" s="41">
        <f t="shared" si="21"/>
        <v>25</v>
      </c>
    </row>
    <row r="343" spans="1:10" hidden="1">
      <c r="A343" s="36" t="s">
        <v>8</v>
      </c>
      <c r="B343" s="43"/>
      <c r="C343" s="33"/>
      <c r="D343" s="33"/>
      <c r="E343" s="51"/>
      <c r="F343" s="41">
        <f t="shared" si="23"/>
        <v>0</v>
      </c>
      <c r="G343" s="76"/>
      <c r="H343" s="41">
        <f t="shared" si="22"/>
        <v>0</v>
      </c>
      <c r="I343" s="41"/>
      <c r="J343" s="41">
        <f t="shared" si="21"/>
        <v>0</v>
      </c>
    </row>
    <row r="344" spans="1:10" hidden="1">
      <c r="A344" s="36" t="s">
        <v>9</v>
      </c>
      <c r="B344" s="43"/>
      <c r="C344" s="33"/>
      <c r="D344" s="33"/>
      <c r="E344" s="51">
        <v>500</v>
      </c>
      <c r="F344" s="41">
        <f t="shared" si="23"/>
        <v>500</v>
      </c>
      <c r="G344" s="76"/>
      <c r="H344" s="41">
        <f t="shared" si="22"/>
        <v>500</v>
      </c>
      <c r="I344" s="41"/>
      <c r="J344" s="41">
        <f t="shared" si="21"/>
        <v>500</v>
      </c>
    </row>
    <row r="345" spans="1:10" hidden="1">
      <c r="A345" s="36" t="s">
        <v>10</v>
      </c>
      <c r="B345" s="43"/>
      <c r="C345" s="33"/>
      <c r="D345" s="33"/>
      <c r="E345" s="51">
        <v>25</v>
      </c>
      <c r="F345" s="41">
        <f t="shared" si="23"/>
        <v>25</v>
      </c>
      <c r="G345" s="76"/>
      <c r="H345" s="41">
        <f t="shared" si="22"/>
        <v>25</v>
      </c>
      <c r="I345" s="41"/>
      <c r="J345" s="41">
        <f t="shared" si="21"/>
        <v>25</v>
      </c>
    </row>
    <row r="346" spans="1:10" hidden="1">
      <c r="A346" s="36" t="s">
        <v>17</v>
      </c>
      <c r="B346" s="43"/>
      <c r="C346" s="33"/>
      <c r="D346" s="33"/>
      <c r="E346" s="51">
        <v>450</v>
      </c>
      <c r="F346" s="41">
        <f t="shared" si="23"/>
        <v>450</v>
      </c>
      <c r="G346" s="76"/>
      <c r="H346" s="41">
        <f t="shared" si="22"/>
        <v>450</v>
      </c>
      <c r="I346" s="41"/>
      <c r="J346" s="41">
        <f t="shared" si="21"/>
        <v>450</v>
      </c>
    </row>
    <row r="347" spans="1:10" hidden="1">
      <c r="A347" s="36" t="s">
        <v>11</v>
      </c>
      <c r="B347" s="43"/>
      <c r="C347" s="33"/>
      <c r="D347" s="33"/>
      <c r="E347" s="51">
        <v>50</v>
      </c>
      <c r="F347" s="41">
        <f t="shared" si="23"/>
        <v>50</v>
      </c>
      <c r="G347" s="76"/>
      <c r="H347" s="41">
        <f t="shared" si="22"/>
        <v>50</v>
      </c>
      <c r="I347" s="41"/>
      <c r="J347" s="41">
        <f t="shared" si="21"/>
        <v>50</v>
      </c>
    </row>
    <row r="348" spans="1:10" hidden="1">
      <c r="A348" s="36" t="s">
        <v>12</v>
      </c>
      <c r="B348" s="43"/>
      <c r="C348" s="33"/>
      <c r="D348" s="33"/>
      <c r="E348" s="51">
        <v>830</v>
      </c>
      <c r="F348" s="41">
        <f t="shared" si="23"/>
        <v>830</v>
      </c>
      <c r="G348" s="76"/>
      <c r="H348" s="41">
        <f t="shared" si="22"/>
        <v>830</v>
      </c>
      <c r="I348" s="41"/>
      <c r="J348" s="41">
        <f t="shared" si="21"/>
        <v>830</v>
      </c>
    </row>
    <row r="349" spans="1:10" hidden="1">
      <c r="A349" s="36" t="s">
        <v>13</v>
      </c>
      <c r="B349" s="43"/>
      <c r="C349" s="33"/>
      <c r="D349" s="33"/>
      <c r="E349" s="51">
        <v>200</v>
      </c>
      <c r="F349" s="41">
        <f t="shared" si="23"/>
        <v>200</v>
      </c>
      <c r="G349" s="76"/>
      <c r="H349" s="41">
        <f t="shared" si="22"/>
        <v>200</v>
      </c>
      <c r="I349" s="41"/>
      <c r="J349" s="41">
        <f t="shared" si="21"/>
        <v>200</v>
      </c>
    </row>
    <row r="350" spans="1:10" hidden="1">
      <c r="A350" s="36" t="s">
        <v>14</v>
      </c>
      <c r="B350" s="43"/>
      <c r="C350" s="33"/>
      <c r="D350" s="33"/>
      <c r="E350" s="51">
        <v>500</v>
      </c>
      <c r="F350" s="41">
        <f t="shared" si="23"/>
        <v>500</v>
      </c>
      <c r="G350" s="76"/>
      <c r="H350" s="41">
        <f t="shared" si="22"/>
        <v>500</v>
      </c>
      <c r="I350" s="41"/>
      <c r="J350" s="41">
        <f t="shared" si="21"/>
        <v>500</v>
      </c>
    </row>
    <row r="351" spans="1:10" hidden="1">
      <c r="A351" s="36" t="s">
        <v>15</v>
      </c>
      <c r="B351" s="43"/>
      <c r="C351" s="33"/>
      <c r="D351" s="33"/>
      <c r="E351" s="51"/>
      <c r="F351" s="41">
        <f t="shared" si="23"/>
        <v>0</v>
      </c>
      <c r="G351" s="76"/>
      <c r="H351" s="41">
        <f t="shared" si="22"/>
        <v>0</v>
      </c>
      <c r="I351" s="41"/>
      <c r="J351" s="41">
        <f t="shared" si="21"/>
        <v>0</v>
      </c>
    </row>
    <row r="352" spans="1:10" hidden="1">
      <c r="A352" s="36" t="s">
        <v>16</v>
      </c>
      <c r="B352" s="43"/>
      <c r="C352" s="33"/>
      <c r="D352" s="33"/>
      <c r="E352" s="51">
        <v>100</v>
      </c>
      <c r="F352" s="41">
        <f t="shared" si="23"/>
        <v>100</v>
      </c>
      <c r="G352" s="76"/>
      <c r="H352" s="41">
        <f t="shared" si="22"/>
        <v>100</v>
      </c>
      <c r="I352" s="41"/>
      <c r="J352" s="41">
        <f t="shared" si="21"/>
        <v>100</v>
      </c>
    </row>
    <row r="353" spans="1:10" ht="69" hidden="1" customHeight="1" collapsed="1">
      <c r="A353" s="18" t="s">
        <v>50</v>
      </c>
      <c r="B353" s="10">
        <f>SUM(B354:B372)</f>
        <v>150000</v>
      </c>
      <c r="C353" s="10">
        <f>SUM(C354:C372)</f>
        <v>0</v>
      </c>
      <c r="D353" s="56">
        <f>SUM(D354:D372)</f>
        <v>0</v>
      </c>
      <c r="E353" s="56">
        <f>SUM(E354:E372)</f>
        <v>4164</v>
      </c>
      <c r="F353" s="44">
        <f t="shared" si="23"/>
        <v>4164</v>
      </c>
      <c r="G353" s="77">
        <f>SUM(G354:G372)</f>
        <v>0</v>
      </c>
      <c r="H353" s="44">
        <f t="shared" si="22"/>
        <v>4164</v>
      </c>
      <c r="I353" s="75">
        <f>SUM(I354:I372)</f>
        <v>0</v>
      </c>
      <c r="J353" s="44">
        <f t="shared" si="21"/>
        <v>4164</v>
      </c>
    </row>
    <row r="354" spans="1:10" hidden="1">
      <c r="A354" s="8" t="s">
        <v>20</v>
      </c>
      <c r="B354" s="13">
        <v>12600</v>
      </c>
      <c r="C354" s="35"/>
      <c r="D354" s="58"/>
      <c r="E354" s="57"/>
      <c r="F354" s="57">
        <f t="shared" si="23"/>
        <v>0</v>
      </c>
      <c r="G354" s="76"/>
      <c r="H354" s="57">
        <f t="shared" si="22"/>
        <v>0</v>
      </c>
      <c r="I354" s="57"/>
      <c r="J354" s="57">
        <f t="shared" si="21"/>
        <v>0</v>
      </c>
    </row>
    <row r="355" spans="1:10" hidden="1">
      <c r="A355" s="8" t="s">
        <v>1</v>
      </c>
      <c r="B355" s="13">
        <v>14529</v>
      </c>
      <c r="C355" s="35"/>
      <c r="D355" s="58"/>
      <c r="E355" s="57">
        <v>507</v>
      </c>
      <c r="F355" s="41">
        <f t="shared" si="23"/>
        <v>507</v>
      </c>
      <c r="G355" s="76"/>
      <c r="H355" s="41">
        <f t="shared" si="22"/>
        <v>507</v>
      </c>
      <c r="I355" s="41"/>
      <c r="J355" s="41">
        <f t="shared" si="21"/>
        <v>507</v>
      </c>
    </row>
    <row r="356" spans="1:10" hidden="1">
      <c r="A356" s="8" t="s">
        <v>2</v>
      </c>
      <c r="B356" s="13">
        <v>8960</v>
      </c>
      <c r="C356" s="35"/>
      <c r="D356" s="58"/>
      <c r="E356" s="57">
        <v>525</v>
      </c>
      <c r="F356" s="41">
        <f t="shared" si="23"/>
        <v>525</v>
      </c>
      <c r="G356" s="76"/>
      <c r="H356" s="41">
        <f t="shared" si="22"/>
        <v>525</v>
      </c>
      <c r="I356" s="41"/>
      <c r="J356" s="41">
        <f t="shared" si="21"/>
        <v>525</v>
      </c>
    </row>
    <row r="357" spans="1:10" hidden="1">
      <c r="A357" s="8" t="s">
        <v>19</v>
      </c>
      <c r="B357" s="13">
        <v>2776</v>
      </c>
      <c r="C357" s="35"/>
      <c r="D357" s="58"/>
      <c r="E357" s="57"/>
      <c r="F357" s="41">
        <f t="shared" si="23"/>
        <v>0</v>
      </c>
      <c r="G357" s="76"/>
      <c r="H357" s="41">
        <f t="shared" si="22"/>
        <v>0</v>
      </c>
      <c r="I357" s="41"/>
      <c r="J357" s="41">
        <f t="shared" si="21"/>
        <v>0</v>
      </c>
    </row>
    <row r="358" spans="1:10" hidden="1">
      <c r="A358" s="8" t="s">
        <v>3</v>
      </c>
      <c r="B358" s="13">
        <v>9206</v>
      </c>
      <c r="C358" s="35"/>
      <c r="D358" s="58"/>
      <c r="E358" s="57">
        <v>525</v>
      </c>
      <c r="F358" s="41">
        <f t="shared" si="23"/>
        <v>525</v>
      </c>
      <c r="G358" s="76"/>
      <c r="H358" s="41">
        <f t="shared" si="22"/>
        <v>525</v>
      </c>
      <c r="I358" s="41"/>
      <c r="J358" s="41">
        <f t="shared" si="21"/>
        <v>525</v>
      </c>
    </row>
    <row r="359" spans="1:10" hidden="1">
      <c r="A359" s="8" t="s">
        <v>4</v>
      </c>
      <c r="B359" s="13">
        <v>7554</v>
      </c>
      <c r="C359" s="35"/>
      <c r="D359" s="58"/>
      <c r="E359" s="57">
        <v>507</v>
      </c>
      <c r="F359" s="41">
        <f t="shared" si="23"/>
        <v>507</v>
      </c>
      <c r="G359" s="76"/>
      <c r="H359" s="41">
        <f t="shared" si="22"/>
        <v>507</v>
      </c>
      <c r="I359" s="41"/>
      <c r="J359" s="41">
        <f t="shared" si="21"/>
        <v>507</v>
      </c>
    </row>
    <row r="360" spans="1:10" hidden="1">
      <c r="A360" s="8" t="s">
        <v>5</v>
      </c>
      <c r="B360" s="13">
        <v>2278</v>
      </c>
      <c r="C360" s="35"/>
      <c r="D360" s="58"/>
      <c r="E360" s="57"/>
      <c r="F360" s="41">
        <f t="shared" si="23"/>
        <v>0</v>
      </c>
      <c r="G360" s="76"/>
      <c r="H360" s="41">
        <f t="shared" si="22"/>
        <v>0</v>
      </c>
      <c r="I360" s="41"/>
      <c r="J360" s="41">
        <f t="shared" si="21"/>
        <v>0</v>
      </c>
    </row>
    <row r="361" spans="1:10" hidden="1">
      <c r="A361" s="8" t="s">
        <v>6</v>
      </c>
      <c r="B361" s="13">
        <v>3842</v>
      </c>
      <c r="C361" s="35"/>
      <c r="D361" s="58"/>
      <c r="E361" s="57"/>
      <c r="F361" s="41">
        <f t="shared" si="23"/>
        <v>0</v>
      </c>
      <c r="G361" s="76"/>
      <c r="H361" s="41">
        <f t="shared" si="22"/>
        <v>0</v>
      </c>
      <c r="I361" s="41"/>
      <c r="J361" s="41">
        <f t="shared" si="21"/>
        <v>0</v>
      </c>
    </row>
    <row r="362" spans="1:10" hidden="1">
      <c r="A362" s="8" t="s">
        <v>7</v>
      </c>
      <c r="B362" s="13">
        <v>4620</v>
      </c>
      <c r="C362" s="35"/>
      <c r="D362" s="58"/>
      <c r="E362" s="57"/>
      <c r="F362" s="41">
        <f t="shared" si="23"/>
        <v>0</v>
      </c>
      <c r="G362" s="76"/>
      <c r="H362" s="41">
        <f t="shared" si="22"/>
        <v>0</v>
      </c>
      <c r="I362" s="41"/>
      <c r="J362" s="41">
        <f t="shared" si="21"/>
        <v>0</v>
      </c>
    </row>
    <row r="363" spans="1:10" hidden="1">
      <c r="A363" s="8" t="s">
        <v>8</v>
      </c>
      <c r="B363" s="13">
        <v>9514</v>
      </c>
      <c r="C363" s="35"/>
      <c r="D363" s="58"/>
      <c r="E363" s="57">
        <v>525</v>
      </c>
      <c r="F363" s="41">
        <f t="shared" si="23"/>
        <v>525</v>
      </c>
      <c r="G363" s="76"/>
      <c r="H363" s="41">
        <f t="shared" si="22"/>
        <v>525</v>
      </c>
      <c r="I363" s="41"/>
      <c r="J363" s="41">
        <f t="shared" si="21"/>
        <v>525</v>
      </c>
    </row>
    <row r="364" spans="1:10" hidden="1">
      <c r="A364" s="8" t="s">
        <v>9</v>
      </c>
      <c r="B364" s="13">
        <v>9382</v>
      </c>
      <c r="C364" s="35"/>
      <c r="D364" s="58"/>
      <c r="E364" s="57"/>
      <c r="F364" s="41">
        <f t="shared" si="23"/>
        <v>0</v>
      </c>
      <c r="G364" s="76"/>
      <c r="H364" s="41">
        <f t="shared" si="22"/>
        <v>0</v>
      </c>
      <c r="I364" s="41"/>
      <c r="J364" s="41">
        <f t="shared" si="21"/>
        <v>0</v>
      </c>
    </row>
    <row r="365" spans="1:10" hidden="1">
      <c r="A365" s="8" t="s">
        <v>10</v>
      </c>
      <c r="B365" s="13">
        <v>3428</v>
      </c>
      <c r="C365" s="35"/>
      <c r="D365" s="58"/>
      <c r="E365" s="57"/>
      <c r="F365" s="41">
        <f t="shared" si="23"/>
        <v>0</v>
      </c>
      <c r="G365" s="76"/>
      <c r="H365" s="41">
        <f t="shared" si="22"/>
        <v>0</v>
      </c>
      <c r="I365" s="41"/>
      <c r="J365" s="41">
        <f t="shared" si="21"/>
        <v>0</v>
      </c>
    </row>
    <row r="366" spans="1:10" hidden="1">
      <c r="A366" s="8" t="s">
        <v>17</v>
      </c>
      <c r="B366" s="13">
        <v>9437</v>
      </c>
      <c r="C366" s="35"/>
      <c r="D366" s="58"/>
      <c r="E366" s="57"/>
      <c r="F366" s="41">
        <f t="shared" si="23"/>
        <v>0</v>
      </c>
      <c r="G366" s="76"/>
      <c r="H366" s="41">
        <f t="shared" si="22"/>
        <v>0</v>
      </c>
      <c r="I366" s="41"/>
      <c r="J366" s="41">
        <f t="shared" si="21"/>
        <v>0</v>
      </c>
    </row>
    <row r="367" spans="1:10" hidden="1">
      <c r="A367" s="8" t="s">
        <v>11</v>
      </c>
      <c r="B367" s="13">
        <v>3339</v>
      </c>
      <c r="C367" s="35"/>
      <c r="D367" s="58"/>
      <c r="E367" s="57"/>
      <c r="F367" s="41">
        <f t="shared" si="23"/>
        <v>0</v>
      </c>
      <c r="G367" s="76"/>
      <c r="H367" s="41">
        <f t="shared" si="22"/>
        <v>0</v>
      </c>
      <c r="I367" s="41"/>
      <c r="J367" s="41">
        <f t="shared" si="21"/>
        <v>0</v>
      </c>
    </row>
    <row r="368" spans="1:10" hidden="1">
      <c r="A368" s="8" t="s">
        <v>12</v>
      </c>
      <c r="B368" s="13">
        <v>9968</v>
      </c>
      <c r="C368" s="35"/>
      <c r="D368" s="58"/>
      <c r="E368" s="57">
        <v>525</v>
      </c>
      <c r="F368" s="41">
        <f t="shared" si="23"/>
        <v>525</v>
      </c>
      <c r="G368" s="76"/>
      <c r="H368" s="41">
        <f t="shared" si="22"/>
        <v>525</v>
      </c>
      <c r="I368" s="41"/>
      <c r="J368" s="41">
        <f t="shared" si="21"/>
        <v>525</v>
      </c>
    </row>
    <row r="369" spans="1:10" hidden="1">
      <c r="A369" s="8" t="s">
        <v>13</v>
      </c>
      <c r="B369" s="13">
        <v>19413</v>
      </c>
      <c r="C369" s="35"/>
      <c r="D369" s="58"/>
      <c r="E369" s="57"/>
      <c r="F369" s="41">
        <f t="shared" si="23"/>
        <v>0</v>
      </c>
      <c r="G369" s="76"/>
      <c r="H369" s="41">
        <f t="shared" si="22"/>
        <v>0</v>
      </c>
      <c r="I369" s="41"/>
      <c r="J369" s="41">
        <f t="shared" si="21"/>
        <v>0</v>
      </c>
    </row>
    <row r="370" spans="1:10" hidden="1">
      <c r="A370" s="8" t="s">
        <v>14</v>
      </c>
      <c r="B370" s="13">
        <v>6951</v>
      </c>
      <c r="C370" s="35"/>
      <c r="D370" s="58"/>
      <c r="E370" s="57">
        <v>525</v>
      </c>
      <c r="F370" s="41">
        <f t="shared" si="23"/>
        <v>525</v>
      </c>
      <c r="G370" s="76"/>
      <c r="H370" s="41">
        <f t="shared" si="22"/>
        <v>525</v>
      </c>
      <c r="I370" s="41"/>
      <c r="J370" s="41">
        <f t="shared" si="21"/>
        <v>525</v>
      </c>
    </row>
    <row r="371" spans="1:10" hidden="1">
      <c r="A371" s="8" t="s">
        <v>15</v>
      </c>
      <c r="B371" s="13">
        <v>3378</v>
      </c>
      <c r="C371" s="35"/>
      <c r="D371" s="58"/>
      <c r="E371" s="57"/>
      <c r="F371" s="41">
        <f t="shared" si="23"/>
        <v>0</v>
      </c>
      <c r="G371" s="76"/>
      <c r="H371" s="41">
        <f t="shared" si="22"/>
        <v>0</v>
      </c>
      <c r="I371" s="41"/>
      <c r="J371" s="41">
        <f t="shared" si="21"/>
        <v>0</v>
      </c>
    </row>
    <row r="372" spans="1:10" hidden="1">
      <c r="A372" s="8" t="s">
        <v>16</v>
      </c>
      <c r="B372" s="13">
        <v>8825</v>
      </c>
      <c r="C372" s="35"/>
      <c r="D372" s="58"/>
      <c r="E372" s="57">
        <v>525</v>
      </c>
      <c r="F372" s="41">
        <f t="shared" si="23"/>
        <v>525</v>
      </c>
      <c r="G372" s="76"/>
      <c r="H372" s="41">
        <f t="shared" si="22"/>
        <v>525</v>
      </c>
      <c r="I372" s="41"/>
      <c r="J372" s="41">
        <f t="shared" si="21"/>
        <v>525</v>
      </c>
    </row>
    <row r="373" spans="1:10" ht="47.25" hidden="1">
      <c r="A373" s="7" t="s">
        <v>51</v>
      </c>
      <c r="B373" s="59"/>
      <c r="C373" s="60"/>
      <c r="D373" s="56">
        <f>SUM(D375:D375)</f>
        <v>0</v>
      </c>
      <c r="E373" s="61">
        <f>SUM(E374:E375)</f>
        <v>42160</v>
      </c>
      <c r="F373" s="44">
        <f>SUM(F374:F375)</f>
        <v>42160</v>
      </c>
      <c r="G373" s="77">
        <f>SUM(G374:G375)</f>
        <v>0</v>
      </c>
      <c r="H373" s="44">
        <f t="shared" si="22"/>
        <v>42160</v>
      </c>
      <c r="I373" s="75">
        <f>SUM(I374:I375)</f>
        <v>0</v>
      </c>
      <c r="J373" s="44">
        <f t="shared" si="21"/>
        <v>42160</v>
      </c>
    </row>
    <row r="374" spans="1:10" hidden="1">
      <c r="A374" s="67" t="s">
        <v>7</v>
      </c>
      <c r="D374" s="35"/>
      <c r="E374" s="65">
        <v>760</v>
      </c>
      <c r="F374" s="41">
        <f>D374+E374</f>
        <v>760</v>
      </c>
      <c r="G374" s="76"/>
      <c r="H374" s="41">
        <f t="shared" si="22"/>
        <v>760</v>
      </c>
      <c r="I374" s="41"/>
      <c r="J374" s="41">
        <f t="shared" si="21"/>
        <v>760</v>
      </c>
    </row>
    <row r="375" spans="1:10" hidden="1">
      <c r="A375" s="63" t="s">
        <v>17</v>
      </c>
      <c r="B375" s="59"/>
      <c r="C375" s="60"/>
      <c r="D375" s="64"/>
      <c r="E375" s="65">
        <v>41400</v>
      </c>
      <c r="F375" s="41">
        <f t="shared" si="23"/>
        <v>41400</v>
      </c>
      <c r="G375" s="76"/>
      <c r="H375" s="41">
        <f t="shared" si="22"/>
        <v>41400</v>
      </c>
      <c r="I375" s="41"/>
      <c r="J375" s="41">
        <f t="shared" si="21"/>
        <v>41400</v>
      </c>
    </row>
    <row r="376" spans="1:10" s="69" customFormat="1" ht="31.5" hidden="1">
      <c r="A376" s="7" t="s">
        <v>52</v>
      </c>
      <c r="B376" s="8"/>
      <c r="C376" s="68"/>
      <c r="D376" s="56">
        <f>SUM(D378:D378)</f>
        <v>0</v>
      </c>
      <c r="E376" s="62">
        <f>SUM(E377:E378)</f>
        <v>3254</v>
      </c>
      <c r="F376" s="44">
        <f>SUM(F377:F378)</f>
        <v>3254</v>
      </c>
      <c r="G376" s="77">
        <f>SUM(G377:G378)</f>
        <v>0</v>
      </c>
      <c r="H376" s="44">
        <f t="shared" si="22"/>
        <v>3254</v>
      </c>
      <c r="I376" s="75">
        <f>SUM(I377:I378)</f>
        <v>0</v>
      </c>
      <c r="J376" s="44">
        <f t="shared" si="21"/>
        <v>3254</v>
      </c>
    </row>
    <row r="377" spans="1:10" hidden="1">
      <c r="A377" s="63" t="s">
        <v>1</v>
      </c>
      <c r="B377" s="36"/>
      <c r="C377" s="35"/>
      <c r="D377" s="64"/>
      <c r="E377" s="66">
        <v>2254</v>
      </c>
      <c r="F377" s="41">
        <f>D377+E377</f>
        <v>2254</v>
      </c>
      <c r="G377" s="76"/>
      <c r="H377" s="41">
        <f t="shared" si="22"/>
        <v>2254</v>
      </c>
      <c r="I377" s="41"/>
      <c r="J377" s="41">
        <f t="shared" si="21"/>
        <v>2254</v>
      </c>
    </row>
    <row r="378" spans="1:10" hidden="1">
      <c r="A378" s="63" t="s">
        <v>3</v>
      </c>
      <c r="B378" s="36"/>
      <c r="C378" s="35"/>
      <c r="D378" s="64"/>
      <c r="E378" s="66">
        <v>1000</v>
      </c>
      <c r="F378" s="41">
        <f>D378+E378</f>
        <v>1000</v>
      </c>
      <c r="G378" s="76"/>
      <c r="H378" s="41">
        <f t="shared" si="22"/>
        <v>1000</v>
      </c>
      <c r="I378" s="41"/>
      <c r="J378" s="41">
        <f t="shared" si="21"/>
        <v>1000</v>
      </c>
    </row>
    <row r="379" spans="1:10" s="73" customFormat="1" ht="68.25" hidden="1" customHeight="1" outlineLevel="1">
      <c r="A379" s="70" t="s">
        <v>53</v>
      </c>
      <c r="B379" s="71"/>
      <c r="C379" s="72"/>
      <c r="D379" s="64"/>
      <c r="E379" s="62">
        <f>E380</f>
        <v>1500</v>
      </c>
      <c r="F379" s="44">
        <f>D379+E379</f>
        <v>1500</v>
      </c>
      <c r="G379" s="77">
        <f>G380</f>
        <v>0</v>
      </c>
      <c r="H379" s="44">
        <f t="shared" si="22"/>
        <v>1500</v>
      </c>
      <c r="I379" s="75">
        <f>I380</f>
        <v>0</v>
      </c>
      <c r="J379" s="44">
        <f t="shared" si="21"/>
        <v>1500</v>
      </c>
    </row>
    <row r="380" spans="1:10" s="73" customFormat="1" hidden="1" outlineLevel="1">
      <c r="A380" s="63" t="s">
        <v>17</v>
      </c>
      <c r="B380" s="71"/>
      <c r="C380" s="72"/>
      <c r="D380" s="64"/>
      <c r="E380" s="66">
        <v>1500</v>
      </c>
      <c r="F380" s="41">
        <f>D380+E380</f>
        <v>1500</v>
      </c>
      <c r="G380" s="76"/>
      <c r="H380" s="41">
        <f t="shared" si="22"/>
        <v>1500</v>
      </c>
      <c r="I380" s="41"/>
      <c r="J380" s="41">
        <f t="shared" si="21"/>
        <v>1500</v>
      </c>
    </row>
    <row r="381" spans="1:10" s="73" customFormat="1" ht="48.75" hidden="1" customHeight="1" outlineLevel="1">
      <c r="A381" s="7" t="s">
        <v>55</v>
      </c>
      <c r="B381" s="71"/>
      <c r="C381" s="72"/>
      <c r="D381" s="64"/>
      <c r="E381" s="66"/>
      <c r="F381" s="41"/>
      <c r="G381" s="77">
        <v>3916</v>
      </c>
      <c r="H381" s="44">
        <f t="shared" si="22"/>
        <v>3916</v>
      </c>
      <c r="I381" s="44"/>
      <c r="J381" s="44">
        <f t="shared" si="21"/>
        <v>3916</v>
      </c>
    </row>
    <row r="382" spans="1:10" s="73" customFormat="1" ht="63" hidden="1" outlineLevel="1">
      <c r="A382" s="7" t="s">
        <v>56</v>
      </c>
      <c r="B382" s="71"/>
      <c r="C382" s="72"/>
      <c r="D382" s="64"/>
      <c r="E382" s="66"/>
      <c r="F382" s="41"/>
      <c r="G382" s="77">
        <v>2709</v>
      </c>
      <c r="H382" s="44">
        <f t="shared" si="22"/>
        <v>2709</v>
      </c>
      <c r="I382" s="44"/>
      <c r="J382" s="44">
        <f t="shared" si="21"/>
        <v>2709</v>
      </c>
    </row>
    <row r="383" spans="1:10" s="73" customFormat="1" ht="123.75" customHeight="1" outlineLevel="1">
      <c r="A383" s="78" t="s">
        <v>61</v>
      </c>
      <c r="B383" s="71"/>
      <c r="C383" s="72"/>
      <c r="D383" s="64"/>
      <c r="E383" s="66"/>
      <c r="F383" s="41"/>
      <c r="G383" s="77"/>
      <c r="H383" s="44"/>
      <c r="I383" s="44">
        <f>I384+I385</f>
        <v>4015</v>
      </c>
      <c r="J383" s="44">
        <f t="shared" si="21"/>
        <v>4015</v>
      </c>
    </row>
    <row r="384" spans="1:10" s="73" customFormat="1" outlineLevel="1">
      <c r="A384" s="79" t="s">
        <v>8</v>
      </c>
      <c r="B384" s="71"/>
      <c r="C384" s="72"/>
      <c r="D384" s="64"/>
      <c r="E384" s="66"/>
      <c r="F384" s="41"/>
      <c r="G384" s="77"/>
      <c r="H384" s="44"/>
      <c r="I384" s="41">
        <v>2165</v>
      </c>
      <c r="J384" s="41">
        <f t="shared" si="21"/>
        <v>2165</v>
      </c>
    </row>
    <row r="385" spans="1:10" s="73" customFormat="1" outlineLevel="1">
      <c r="A385" s="79" t="s">
        <v>4</v>
      </c>
      <c r="B385" s="71"/>
      <c r="C385" s="72"/>
      <c r="D385" s="64"/>
      <c r="E385" s="66"/>
      <c r="F385" s="41"/>
      <c r="G385" s="77"/>
      <c r="H385" s="44"/>
      <c r="I385" s="41">
        <v>1850</v>
      </c>
      <c r="J385" s="41">
        <f t="shared" si="21"/>
        <v>1850</v>
      </c>
    </row>
    <row r="386" spans="1:10" ht="51" customHeight="1">
      <c r="A386" s="34" t="s">
        <v>59</v>
      </c>
      <c r="B386" s="30">
        <f>SUM(B387)</f>
        <v>0</v>
      </c>
      <c r="C386" s="30">
        <f>SUM(C387)</f>
        <v>0</v>
      </c>
      <c r="D386" s="30">
        <f>SUM(D387)</f>
        <v>0</v>
      </c>
      <c r="E386" s="30" t="e">
        <f>SUM(#REF!)</f>
        <v>#REF!</v>
      </c>
      <c r="F386" s="10" t="e">
        <f>D386+E386</f>
        <v>#REF!</v>
      </c>
      <c r="G386" s="75">
        <f>SUM(G387:G388)</f>
        <v>12544</v>
      </c>
      <c r="H386" s="10">
        <f>SUM(H387)</f>
        <v>0</v>
      </c>
      <c r="I386" s="10">
        <f>SUM(I387)</f>
        <v>240000</v>
      </c>
      <c r="J386" s="44">
        <f t="shared" si="21"/>
        <v>240000</v>
      </c>
    </row>
    <row r="387" spans="1:10">
      <c r="A387" s="29" t="s">
        <v>18</v>
      </c>
      <c r="H387" s="1">
        <v>0</v>
      </c>
      <c r="I387" s="41">
        <v>240000</v>
      </c>
      <c r="J387" s="41">
        <f t="shared" si="21"/>
        <v>240000</v>
      </c>
    </row>
    <row r="388" spans="1:10" hidden="1">
      <c r="A388" s="32" t="s">
        <v>25</v>
      </c>
      <c r="B388" s="33">
        <f>B11+B21+B39+B57+B78+B99+B120+B141+B154+B175+B193+B213+B214+B235+B236+B257+B278+B299</f>
        <v>1004210</v>
      </c>
      <c r="C388" s="33">
        <f>C11+C21+C39+C57+C78+C99+C120+C141+C154+C175+C193+C213+C214+C235+C236+C257+C278+C299</f>
        <v>-41248</v>
      </c>
      <c r="D388" s="33">
        <f>D11+D21+D39+D57+D78+D99+D120+D141+D154+D175+D193+D213+D214+D235+D236+D257+D278+D299+D302+D303+D313+D329+D332+D353+D373+D376+D379</f>
        <v>972962</v>
      </c>
      <c r="E388" s="33">
        <f>E11+E21+E39+E57+E78+E99+E120+E141+E154+E175+E193+E213+E214+E235+E236+E257+E278+E299+E302+E303+E313+E329+E332+E353+E373+E376+E379</f>
        <v>88402</v>
      </c>
      <c r="F388" s="33">
        <f>F11+F21+F39+F57+F78+F99+F120+F141+F154+F175+F193+F213+F214+F235+F236+F257+F278+F299+F302+F303+F313+F329+F332+F353+F373+F376+F379+F381+F382</f>
        <v>1061364</v>
      </c>
      <c r="G388" s="33">
        <f>G11+G21+G39+G57+G78+G99+G120+G141+G154+G175+G193+G213+G214+G235+G236+G257+G278+G299+G302+G303+G313+G329+G332+G353+G373+G376+G379+G381+G382</f>
        <v>12544</v>
      </c>
      <c r="H388" s="33">
        <f>H11+H21+H39+H57+H78+H99+H120+H141+H154+H175+H193+H213+H214+H235+H236+H257+H278+H299+H302+H303+H313+H329+H332+H353+H373+H376+H379+H381+H382+H386</f>
        <v>1073908</v>
      </c>
      <c r="I388" s="33">
        <f>I11+I21+I39+I57+I78+I99+I120+I141+I154+I175+I193+I213+I214+I235+I236+I257+I278+I299+I302+I303+I313+I329+I332+I353+I373+I376+I379+I381+I382+I386</f>
        <v>181050</v>
      </c>
      <c r="J388" s="33">
        <f>J11+J21+J39+J57+J78+J99+J120+J141+J154+J175+J193+J213+J214+J235+J236+J257+J278+J299+J302+J303+J313+J329+J332+J353+J373+J376+J379+J381+J382+J383+J386</f>
        <v>1258973</v>
      </c>
    </row>
  </sheetData>
  <mergeCells count="5">
    <mergeCell ref="A7:J7"/>
    <mergeCell ref="A1:J1"/>
    <mergeCell ref="A2:J2"/>
    <mergeCell ref="A3:J3"/>
    <mergeCell ref="A6:J6"/>
  </mergeCells>
  <phoneticPr fontId="0" type="noConversion"/>
  <printOptions horizontalCentered="1"/>
  <pageMargins left="0.62992125984251968" right="0.15748031496062992" top="0.59055118110236227" bottom="0.59055118110236227" header="0.31496062992125984" footer="0.39370078740157483"/>
  <pageSetup paperSize="9" scale="93" orientation="portrait" r:id="rId1"/>
  <headerFooter alignWithMargins="0">
    <oddHeader>&amp;C&amp;P</oddHeader>
  </headerFooter>
  <rowBreaks count="1" manualBreakCount="1">
    <brk id="312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прил.7</vt:lpstr>
      <vt:lpstr>прил.7!Заголовки_для_печати</vt:lpstr>
      <vt:lpstr>прил.7!Область_печати</vt:lpstr>
    </vt:vector>
  </TitlesOfParts>
  <Company>Департамент Финансов Ярославской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Rachkova</dc:creator>
  <cp:lastModifiedBy>evstigneeva</cp:lastModifiedBy>
  <cp:lastPrinted>2010-09-27T10:20:05Z</cp:lastPrinted>
  <dcterms:created xsi:type="dcterms:W3CDTF">2004-12-08T05:54:04Z</dcterms:created>
  <dcterms:modified xsi:type="dcterms:W3CDTF">2010-10-05T09:40:50Z</dcterms:modified>
</cp:coreProperties>
</file>