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прил.7!$10:$10</definedName>
  </definedNames>
  <calcPr calcId="114210" fullCalcOnLoad="1"/>
</workbook>
</file>

<file path=xl/calcChain.xml><?xml version="1.0" encoding="utf-8"?>
<calcChain xmlns="http://schemas.openxmlformats.org/spreadsheetml/2006/main">
  <c r="H100" i="1"/>
  <c r="G100"/>
  <c r="H101"/>
  <c r="G101"/>
  <c r="G97"/>
  <c r="G95"/>
  <c r="G91"/>
  <c r="G89"/>
  <c r="G87"/>
  <c r="G85"/>
  <c r="G68"/>
  <c r="G62"/>
  <c r="G59"/>
  <c r="G32"/>
  <c r="G11"/>
  <c r="G102"/>
  <c r="F99"/>
  <c r="H99"/>
  <c r="F98"/>
  <c r="H98"/>
  <c r="E97"/>
  <c r="F97"/>
  <c r="H97"/>
  <c r="F96"/>
  <c r="H96"/>
  <c r="E95"/>
  <c r="F95"/>
  <c r="H95"/>
  <c r="F56"/>
  <c r="H56"/>
  <c r="F55"/>
  <c r="H55"/>
  <c r="F54"/>
  <c r="H54"/>
  <c r="F53"/>
  <c r="H53"/>
  <c r="E91"/>
  <c r="E89"/>
  <c r="E87"/>
  <c r="E85"/>
  <c r="E68"/>
  <c r="E62"/>
  <c r="E59"/>
  <c r="E32"/>
  <c r="E11"/>
  <c r="E102"/>
  <c r="D94"/>
  <c r="F94"/>
  <c r="H94"/>
  <c r="D16"/>
  <c r="D17"/>
  <c r="D18"/>
  <c r="D19"/>
  <c r="D20"/>
  <c r="D21"/>
  <c r="D22"/>
  <c r="D23"/>
  <c r="F23"/>
  <c r="H23"/>
  <c r="D24"/>
  <c r="F24"/>
  <c r="H24"/>
  <c r="D25"/>
  <c r="F25"/>
  <c r="H25"/>
  <c r="D26"/>
  <c r="F26"/>
  <c r="H26"/>
  <c r="D27"/>
  <c r="F27"/>
  <c r="H27"/>
  <c r="D28"/>
  <c r="F28"/>
  <c r="H28"/>
  <c r="D29"/>
  <c r="F29"/>
  <c r="H29"/>
  <c r="D30"/>
  <c r="F30"/>
  <c r="H30"/>
  <c r="D31"/>
  <c r="F31"/>
  <c r="H31"/>
  <c r="D15"/>
  <c r="D93"/>
  <c r="F93"/>
  <c r="H93"/>
  <c r="D92"/>
  <c r="F92"/>
  <c r="H92"/>
  <c r="D91"/>
  <c r="F91"/>
  <c r="H91"/>
  <c r="C91"/>
  <c r="B91"/>
  <c r="D90"/>
  <c r="F90"/>
  <c r="H90"/>
  <c r="D89"/>
  <c r="F89"/>
  <c r="H89"/>
  <c r="C89"/>
  <c r="B89"/>
  <c r="D88"/>
  <c r="F88"/>
  <c r="H88"/>
  <c r="D87"/>
  <c r="F87"/>
  <c r="H87"/>
  <c r="C87"/>
  <c r="B87"/>
  <c r="D86"/>
  <c r="F86"/>
  <c r="H86"/>
  <c r="C85"/>
  <c r="B85"/>
  <c r="D84"/>
  <c r="F84"/>
  <c r="H84"/>
  <c r="B11"/>
  <c r="C11"/>
  <c r="D11"/>
  <c r="D12"/>
  <c r="D13"/>
  <c r="D14"/>
  <c r="B32"/>
  <c r="C32"/>
  <c r="D33"/>
  <c r="F33"/>
  <c r="H33"/>
  <c r="D34"/>
  <c r="F34"/>
  <c r="H34"/>
  <c r="D35"/>
  <c r="F35"/>
  <c r="H35"/>
  <c r="D36"/>
  <c r="F36"/>
  <c r="H36"/>
  <c r="D37"/>
  <c r="F37"/>
  <c r="H37"/>
  <c r="D38"/>
  <c r="F38"/>
  <c r="H38"/>
  <c r="D39"/>
  <c r="F39"/>
  <c r="H39"/>
  <c r="D32"/>
  <c r="F32"/>
  <c r="H32"/>
  <c r="D40"/>
  <c r="F40"/>
  <c r="H40"/>
  <c r="D41"/>
  <c r="F41"/>
  <c r="H41"/>
  <c r="D42"/>
  <c r="F42"/>
  <c r="H42"/>
  <c r="D43"/>
  <c r="F43"/>
  <c r="H43"/>
  <c r="D44"/>
  <c r="F44"/>
  <c r="H44"/>
  <c r="D45"/>
  <c r="F45"/>
  <c r="H45"/>
  <c r="D46"/>
  <c r="F46"/>
  <c r="H46"/>
  <c r="D47"/>
  <c r="F47"/>
  <c r="H47"/>
  <c r="D48"/>
  <c r="F48"/>
  <c r="H48"/>
  <c r="D49"/>
  <c r="F49"/>
  <c r="H49"/>
  <c r="D50"/>
  <c r="F50"/>
  <c r="H50"/>
  <c r="D51"/>
  <c r="F51"/>
  <c r="H51"/>
  <c r="D52"/>
  <c r="F52"/>
  <c r="H52"/>
  <c r="D57"/>
  <c r="F57"/>
  <c r="H57"/>
  <c r="D58"/>
  <c r="F58"/>
  <c r="H58"/>
  <c r="B59"/>
  <c r="C59"/>
  <c r="D60"/>
  <c r="F60"/>
  <c r="H60"/>
  <c r="D61"/>
  <c r="F61"/>
  <c r="H61"/>
  <c r="C62"/>
  <c r="D62"/>
  <c r="F62"/>
  <c r="H62"/>
  <c r="D63"/>
  <c r="F63"/>
  <c r="H63"/>
  <c r="D64"/>
  <c r="F64"/>
  <c r="H64"/>
  <c r="D65"/>
  <c r="F65"/>
  <c r="H65"/>
  <c r="D66"/>
  <c r="F66"/>
  <c r="H66"/>
  <c r="D67"/>
  <c r="F67"/>
  <c r="H67"/>
  <c r="C69"/>
  <c r="C68"/>
  <c r="D69"/>
  <c r="F69"/>
  <c r="H69"/>
  <c r="D70"/>
  <c r="F70"/>
  <c r="H70"/>
  <c r="D71"/>
  <c r="F71"/>
  <c r="H71"/>
  <c r="D72"/>
  <c r="F72"/>
  <c r="H72"/>
  <c r="D73"/>
  <c r="F73"/>
  <c r="H73"/>
  <c r="D74"/>
  <c r="F74"/>
  <c r="H74"/>
  <c r="D75"/>
  <c r="F75"/>
  <c r="H75"/>
  <c r="D76"/>
  <c r="F76"/>
  <c r="H76"/>
  <c r="D77"/>
  <c r="F77"/>
  <c r="H77"/>
  <c r="D78"/>
  <c r="F78"/>
  <c r="H78"/>
  <c r="D79"/>
  <c r="F79"/>
  <c r="H79"/>
  <c r="D80"/>
  <c r="F80"/>
  <c r="H80"/>
  <c r="D81"/>
  <c r="F81"/>
  <c r="H81"/>
  <c r="D82"/>
  <c r="F82"/>
  <c r="H82"/>
  <c r="D83"/>
  <c r="F83"/>
  <c r="H83"/>
  <c r="C102"/>
  <c r="B102"/>
  <c r="D59"/>
  <c r="F59"/>
  <c r="H59"/>
  <c r="D85"/>
  <c r="F85"/>
  <c r="H85"/>
  <c r="D68"/>
  <c r="F68"/>
  <c r="H68"/>
  <c r="F11"/>
  <c r="F102"/>
  <c r="H11"/>
  <c r="H102"/>
  <c r="D102"/>
</calcChain>
</file>

<file path=xl/sharedStrings.xml><?xml version="1.0" encoding="utf-8"?>
<sst xmlns="http://schemas.openxmlformats.org/spreadsheetml/2006/main" count="103" uniqueCount="50">
  <si>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</si>
  <si>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</si>
  <si>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</si>
  <si>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</si>
  <si>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</si>
  <si>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</si>
  <si>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</si>
  <si>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</si>
  <si>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</si>
  <si>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</si>
  <si>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</si>
  <si>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</si>
  <si>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</si>
  <si>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</si>
  <si>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</si>
  <si>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</si>
  <si>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</si>
  <si>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</si>
  <si>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</si>
  <si>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</si>
  <si>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</si>
  <si>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</si>
  <si>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РАСПРЕДЕЛЕНИЕ</t>
  </si>
  <si>
    <t xml:space="preserve">на 2010 год </t>
  </si>
  <si>
    <t>2010 год                (тыс. руб.)</t>
  </si>
  <si>
    <t xml:space="preserve">ВСЕГО </t>
  </si>
  <si>
    <t>субсидий бюджетам муниципальных районов                          (городских округов) Ярославской области за счет средств федерального бюджета и средств областного бюджета                                                   в части софинансирования с федеральным бюджетом</t>
  </si>
  <si>
    <t xml:space="preserve">уточнение </t>
  </si>
  <si>
    <t>Подпрограмма "Обеспечение жильем молодых семей"</t>
  </si>
  <si>
    <t>2. Субсидия на реализацию подпрограммы "Обеспечение жильем молодых семей" федеральной целевой программы "Жилище" на 2002-2010 годы</t>
  </si>
  <si>
    <t>3. 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</si>
  <si>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</si>
  <si>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закупку автотранспортных средств и коммунальной техники</t>
  </si>
  <si>
    <t>6. Субсидия на проведение мероприятий по развитию газификации и водоснабжения  в сельской местности в рамках федеральной целевой программы "Социальное развитие села до 2012 года"</t>
  </si>
  <si>
    <t>7. Субсидия на проведение мероприятий по улучшению жилищных условий граждан Российской Федерации, проживающих в сельской местности,  в рамках  федеральной целевой программы "Социальное развитие села до 2012 года"</t>
  </si>
  <si>
    <t>8. Субсидия на реализацию дополнительных мероприятий, направленных на  снижение напряженности на рынке труда субъектов Российской Федерации</t>
  </si>
  <si>
    <t>9.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"Развитие транспортной системы России (2010-2015 годы)"</t>
  </si>
  <si>
    <t>10. Субсидия на ремонт и капитальный ремонт улично-дорожной сети г. Ярославля</t>
  </si>
  <si>
    <t xml:space="preserve">11. Субсидия на бюджетные инвестиции в объекты капитального строительства собственности муниципальных образований в рамках  федеральной целевой программы "Развитие физической культуры и спорта в Российской Федерации на 2006-2015 годы" </t>
  </si>
  <si>
    <t>12. Субсидия на бюджетные инвестиции в объекты капитального строительства собственности муниципальных образований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 в рамках федеральной целевой программы "Жилище" на 2002-2010 годы</t>
  </si>
  <si>
    <t>13. Субсидия на обеспечение мероприятий по переселению граждан из аварийного жилищного фонда за счет средств, поступивших  от государственной корпорации Фонд содействия реформированию жилищно-коммунального хозяйства</t>
  </si>
  <si>
    <t>14.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</si>
  <si>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1. 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безхозяйных гидротехнических сооружений</t>
  </si>
  <si>
    <t>уточнение июня</t>
  </si>
  <si>
    <t xml:space="preserve"> 15.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(2002-2010 годы)"</t>
  </si>
  <si>
    <t>16.Субсидия на обеспечение автомобильными дорогами новых микрорайонов</t>
  </si>
  <si>
    <t>уточнение</t>
  </si>
  <si>
    <t xml:space="preserve">17.Субсидия на реализацию экспериментального проекта по совершенствованию организации питания обучающихся в государственных общеобразовательных учреждениях субъектов РФ и муниципальных общеобразовательных учреждениях </t>
  </si>
  <si>
    <t>Приложение 5</t>
  </si>
  <si>
    <t>от 01.10.2010 № 26-з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</si>
</sst>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4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/>
    <xf numFmtId="0" fontId="4" fillId="0" borderId="3" xfId="0" applyFont="1" applyFill="1" applyBorder="1" applyAlignment="1">
      <alignment horizontal="center"/>
    </xf>
    <xf numFmtId="164" fontId="2" fillId="0" borderId="1" xfId="1" applyNumberFormat="1" applyFont="1" applyFill="1" applyBorder="1" applyAlignment="1"/>
    <xf numFmtId="0" fontId="3" fillId="0" borderId="1" xfId="0" applyFont="1" applyFill="1" applyBorder="1"/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1" fontId="5" fillId="0" borderId="1" xfId="1" applyNumberFormat="1" applyFont="1" applyFill="1" applyBorder="1" applyAlignment="1">
      <alignment horizontal="center" wrapText="1"/>
    </xf>
    <xf numFmtId="1" fontId="2" fillId="0" borderId="1" xfId="1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/>
    </xf>
    <xf numFmtId="1" fontId="6" fillId="0" borderId="1" xfId="1" applyNumberFormat="1" applyFont="1" applyFill="1" applyBorder="1" applyAlignment="1">
      <alignment horizontal="center"/>
    </xf>
    <xf numFmtId="1" fontId="3" fillId="0" borderId="1" xfId="0" applyNumberFormat="1" applyFont="1" applyFill="1" applyBorder="1"/>
    <xf numFmtId="1" fontId="2" fillId="0" borderId="1" xfId="1" applyNumberFormat="1" applyFont="1" applyFill="1" applyBorder="1" applyAlignment="1"/>
    <xf numFmtId="1" fontId="7" fillId="0" borderId="1" xfId="1" applyNumberFormat="1" applyFont="1" applyFill="1" applyBorder="1" applyAlignment="1">
      <alignment horizontal="center"/>
    </xf>
    <xf numFmtId="0" fontId="2" fillId="0" borderId="4" xfId="0" applyFont="1" applyFill="1" applyBorder="1" applyAlignment="1"/>
    <xf numFmtId="0" fontId="2" fillId="0" borderId="2" xfId="0" applyFont="1" applyFill="1" applyBorder="1" applyAlignment="1"/>
    <xf numFmtId="164" fontId="2" fillId="0" borderId="1" xfId="1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165" fontId="6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>
      <alignment horizontal="right" wrapText="1"/>
    </xf>
    <xf numFmtId="164" fontId="2" fillId="0" borderId="1" xfId="1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 wrapText="1"/>
    </xf>
    <xf numFmtId="164" fontId="7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left" wrapText="1"/>
    </xf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right" wrapText="1"/>
    </xf>
    <xf numFmtId="1" fontId="2" fillId="0" borderId="1" xfId="1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right" wrapText="1"/>
    </xf>
    <xf numFmtId="0" fontId="8" fillId="0" borderId="0" xfId="0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tabSelected="1" zoomScaleNormal="100" zoomScaleSheetLayoutView="100" workbookViewId="0">
      <selection activeCell="A4" sqref="A4"/>
    </sheetView>
  </sheetViews>
  <sheetFormatPr defaultColWidth="9.1640625" defaultRowHeight="15.75" outlineLevelRow="2"/>
  <cols>
    <col min="1" max="1" width="64.5" style="1" bestFit="1" customWidth="1"/>
    <col min="2" max="2" width="12.83203125" style="13" hidden="1" customWidth="1"/>
    <col min="3" max="3" width="13" style="1" hidden="1" customWidth="1"/>
    <col min="4" max="4" width="14.5" style="1" hidden="1" customWidth="1"/>
    <col min="5" max="5" width="13" style="41" hidden="1" customWidth="1"/>
    <col min="6" max="7" width="14.5" style="1" hidden="1" customWidth="1"/>
    <col min="8" max="8" width="14.5" style="1" customWidth="1"/>
    <col min="9" max="16384" width="9.1640625" style="1"/>
  </cols>
  <sheetData>
    <row r="1" spans="1:8">
      <c r="A1" s="52" t="s">
        <v>48</v>
      </c>
      <c r="B1" s="52"/>
      <c r="C1" s="52"/>
      <c r="D1" s="52"/>
      <c r="E1" s="52"/>
      <c r="F1" s="52"/>
      <c r="G1" s="52"/>
      <c r="H1" s="52"/>
    </row>
    <row r="2" spans="1:8">
      <c r="A2" s="52" t="s">
        <v>21</v>
      </c>
      <c r="B2" s="52"/>
      <c r="C2" s="52"/>
      <c r="D2" s="52"/>
      <c r="E2" s="52"/>
      <c r="F2" s="52"/>
      <c r="G2" s="52"/>
      <c r="H2" s="52"/>
    </row>
    <row r="3" spans="1:8">
      <c r="A3" s="52" t="s">
        <v>49</v>
      </c>
      <c r="B3" s="52"/>
      <c r="C3" s="52"/>
      <c r="D3" s="52"/>
      <c r="E3" s="52"/>
      <c r="F3" s="52"/>
      <c r="G3" s="52"/>
      <c r="H3" s="52"/>
    </row>
    <row r="4" spans="1:8">
      <c r="A4" s="50"/>
      <c r="B4" s="50"/>
      <c r="C4" s="50"/>
      <c r="D4" s="50"/>
      <c r="E4" s="50"/>
      <c r="F4" s="50"/>
      <c r="G4" s="50"/>
      <c r="H4" s="50"/>
    </row>
    <row r="6" spans="1:8" ht="18.75">
      <c r="A6" s="53" t="s">
        <v>22</v>
      </c>
      <c r="B6" s="53"/>
      <c r="C6" s="53"/>
      <c r="D6" s="53"/>
      <c r="E6" s="53"/>
      <c r="F6" s="53"/>
      <c r="G6" s="53"/>
      <c r="H6" s="53"/>
    </row>
    <row r="7" spans="1:8" ht="72" customHeight="1">
      <c r="A7" s="54" t="s">
        <v>26</v>
      </c>
      <c r="B7" s="54"/>
      <c r="C7" s="54"/>
      <c r="D7" s="54"/>
      <c r="E7" s="54"/>
      <c r="F7" s="54"/>
      <c r="G7" s="54"/>
      <c r="H7" s="54"/>
    </row>
    <row r="8" spans="1:8" ht="18.75">
      <c r="A8" s="51" t="s">
        <v>23</v>
      </c>
      <c r="B8" s="51"/>
      <c r="C8" s="51"/>
      <c r="D8" s="51"/>
      <c r="E8" s="51"/>
      <c r="F8" s="51"/>
      <c r="G8" s="51"/>
      <c r="H8" s="51"/>
    </row>
    <row r="9" spans="1:8" ht="18.75">
      <c r="A9" s="7"/>
      <c r="B9" s="7"/>
    </row>
    <row r="10" spans="1:8" ht="31.5">
      <c r="A10" s="4" t="s">
        <v>0</v>
      </c>
      <c r="B10" s="3" t="s">
        <v>24</v>
      </c>
      <c r="C10" s="3" t="s">
        <v>27</v>
      </c>
      <c r="D10" s="3" t="s">
        <v>24</v>
      </c>
      <c r="E10" s="42" t="s">
        <v>43</v>
      </c>
      <c r="F10" s="3" t="s">
        <v>24</v>
      </c>
      <c r="G10" s="3" t="s">
        <v>46</v>
      </c>
      <c r="H10" s="3" t="s">
        <v>24</v>
      </c>
    </row>
    <row r="11" spans="1:8" ht="90.75" hidden="1" customHeight="1">
      <c r="A11" s="40" t="s">
        <v>42</v>
      </c>
      <c r="B11" s="14">
        <f>SUM(B15:B23)</f>
        <v>9467</v>
      </c>
      <c r="C11" s="14">
        <f>SUM(C15:C31)</f>
        <v>-793</v>
      </c>
      <c r="D11" s="35">
        <f>B11+C11</f>
        <v>8674</v>
      </c>
      <c r="E11" s="43">
        <f>SUM(E15:E31)</f>
        <v>0</v>
      </c>
      <c r="F11" s="35">
        <f>D11+E11</f>
        <v>8674</v>
      </c>
      <c r="G11" s="43">
        <f>SUM(G15:G31)</f>
        <v>0</v>
      </c>
      <c r="H11" s="35">
        <f>F11+G11</f>
        <v>8674</v>
      </c>
    </row>
    <row r="12" spans="1:8" hidden="1" outlineLevel="1">
      <c r="A12" s="2" t="s">
        <v>18</v>
      </c>
      <c r="B12" s="15"/>
      <c r="C12" s="9"/>
      <c r="D12" s="36">
        <f>B12+C12</f>
        <v>0</v>
      </c>
      <c r="E12" s="44"/>
      <c r="F12" s="36"/>
      <c r="G12" s="36"/>
      <c r="H12" s="36"/>
    </row>
    <row r="13" spans="1:8" hidden="1" outlineLevel="1">
      <c r="A13" s="2" t="s">
        <v>20</v>
      </c>
      <c r="B13" s="15"/>
      <c r="C13" s="9"/>
      <c r="D13" s="36">
        <f>B13+C13</f>
        <v>0</v>
      </c>
      <c r="E13" s="44"/>
      <c r="F13" s="36"/>
      <c r="G13" s="36"/>
      <c r="H13" s="36"/>
    </row>
    <row r="14" spans="1:8" hidden="1" outlineLevel="1">
      <c r="A14" s="2" t="s">
        <v>1</v>
      </c>
      <c r="B14" s="15"/>
      <c r="C14" s="9"/>
      <c r="D14" s="36">
        <f>B14+C14</f>
        <v>0</v>
      </c>
      <c r="E14" s="44"/>
      <c r="F14" s="36"/>
      <c r="G14" s="36"/>
      <c r="H14" s="36"/>
    </row>
    <row r="15" spans="1:8" hidden="1">
      <c r="A15" s="2" t="s">
        <v>2</v>
      </c>
      <c r="B15" s="15">
        <v>1647</v>
      </c>
      <c r="C15" s="15">
        <v>-1647</v>
      </c>
      <c r="D15" s="36">
        <f>B15+C15</f>
        <v>0</v>
      </c>
      <c r="E15" s="44"/>
      <c r="F15" s="36"/>
      <c r="G15" s="36"/>
      <c r="H15" s="36"/>
    </row>
    <row r="16" spans="1:8" hidden="1" outlineLevel="1">
      <c r="A16" s="2" t="s">
        <v>19</v>
      </c>
      <c r="B16" s="15"/>
      <c r="C16" s="15"/>
      <c r="D16" s="36">
        <f t="shared" ref="D16:D31" si="0">B16+C16</f>
        <v>0</v>
      </c>
      <c r="E16" s="44"/>
      <c r="F16" s="36"/>
      <c r="G16" s="36"/>
      <c r="H16" s="36"/>
    </row>
    <row r="17" spans="1:8" hidden="1" outlineLevel="1">
      <c r="A17" s="2" t="s">
        <v>3</v>
      </c>
      <c r="B17" s="15"/>
      <c r="C17" s="15"/>
      <c r="D17" s="36">
        <f t="shared" si="0"/>
        <v>0</v>
      </c>
      <c r="E17" s="44"/>
      <c r="F17" s="36"/>
      <c r="G17" s="36"/>
      <c r="H17" s="36"/>
    </row>
    <row r="18" spans="1:8" hidden="1" outlineLevel="1">
      <c r="A18" s="2" t="s">
        <v>4</v>
      </c>
      <c r="B18" s="15"/>
      <c r="C18" s="15"/>
      <c r="D18" s="36">
        <f t="shared" si="0"/>
        <v>0</v>
      </c>
      <c r="E18" s="44"/>
      <c r="F18" s="36"/>
      <c r="G18" s="36"/>
      <c r="H18" s="36"/>
    </row>
    <row r="19" spans="1:8" hidden="1" outlineLevel="1">
      <c r="A19" s="2" t="s">
        <v>5</v>
      </c>
      <c r="B19" s="15"/>
      <c r="C19" s="15"/>
      <c r="D19" s="36">
        <f t="shared" si="0"/>
        <v>0</v>
      </c>
      <c r="E19" s="44"/>
      <c r="F19" s="36"/>
      <c r="G19" s="36"/>
      <c r="H19" s="36"/>
    </row>
    <row r="20" spans="1:8" hidden="1" outlineLevel="1">
      <c r="A20" s="2" t="s">
        <v>6</v>
      </c>
      <c r="B20" s="15"/>
      <c r="C20" s="15"/>
      <c r="D20" s="36">
        <f t="shared" si="0"/>
        <v>0</v>
      </c>
      <c r="E20" s="44"/>
      <c r="F20" s="36"/>
      <c r="G20" s="36"/>
      <c r="H20" s="36"/>
    </row>
    <row r="21" spans="1:8" hidden="1" outlineLevel="1">
      <c r="A21" s="2" t="s">
        <v>7</v>
      </c>
      <c r="B21" s="15"/>
      <c r="C21" s="15"/>
      <c r="D21" s="36">
        <f t="shared" si="0"/>
        <v>0</v>
      </c>
      <c r="E21" s="44"/>
      <c r="F21" s="36"/>
      <c r="G21" s="36"/>
      <c r="H21" s="36"/>
    </row>
    <row r="22" spans="1:8" ht="5.25" hidden="1" customHeight="1">
      <c r="A22" s="2" t="s">
        <v>8</v>
      </c>
      <c r="B22" s="15">
        <v>7218</v>
      </c>
      <c r="C22" s="15">
        <v>-7218</v>
      </c>
      <c r="D22" s="36">
        <f t="shared" si="0"/>
        <v>0</v>
      </c>
      <c r="E22" s="44"/>
      <c r="F22" s="36"/>
      <c r="G22" s="36"/>
      <c r="H22" s="36"/>
    </row>
    <row r="23" spans="1:8" hidden="1">
      <c r="A23" s="2" t="s">
        <v>9</v>
      </c>
      <c r="B23" s="15">
        <v>602</v>
      </c>
      <c r="C23" s="15">
        <v>1648</v>
      </c>
      <c r="D23" s="38">
        <f t="shared" si="0"/>
        <v>2250</v>
      </c>
      <c r="E23" s="45"/>
      <c r="F23" s="38">
        <f t="shared" ref="F23:F86" si="1">D23+E23</f>
        <v>2250</v>
      </c>
      <c r="G23" s="38"/>
      <c r="H23" s="38">
        <f t="shared" ref="H23:H86" si="2">F23+G23</f>
        <v>2250</v>
      </c>
    </row>
    <row r="24" spans="1:8" hidden="1" outlineLevel="2">
      <c r="A24" s="2" t="s">
        <v>10</v>
      </c>
      <c r="B24" s="15"/>
      <c r="C24" s="15"/>
      <c r="D24" s="36">
        <f t="shared" si="0"/>
        <v>0</v>
      </c>
      <c r="E24" s="44"/>
      <c r="F24" s="36">
        <f t="shared" si="1"/>
        <v>0</v>
      </c>
      <c r="G24" s="36"/>
      <c r="H24" s="36">
        <f t="shared" si="2"/>
        <v>0</v>
      </c>
    </row>
    <row r="25" spans="1:8" hidden="1" outlineLevel="2">
      <c r="A25" s="2" t="s">
        <v>17</v>
      </c>
      <c r="B25" s="15"/>
      <c r="C25" s="15"/>
      <c r="D25" s="36">
        <f t="shared" si="0"/>
        <v>0</v>
      </c>
      <c r="E25" s="44"/>
      <c r="F25" s="36">
        <f t="shared" si="1"/>
        <v>0</v>
      </c>
      <c r="G25" s="36"/>
      <c r="H25" s="36">
        <f t="shared" si="2"/>
        <v>0</v>
      </c>
    </row>
    <row r="26" spans="1:8" hidden="1" outlineLevel="2">
      <c r="A26" s="2" t="s">
        <v>11</v>
      </c>
      <c r="B26" s="15"/>
      <c r="C26" s="15"/>
      <c r="D26" s="36">
        <f t="shared" si="0"/>
        <v>0</v>
      </c>
      <c r="E26" s="44"/>
      <c r="F26" s="36">
        <f t="shared" si="1"/>
        <v>0</v>
      </c>
      <c r="G26" s="36"/>
      <c r="H26" s="36">
        <f t="shared" si="2"/>
        <v>0</v>
      </c>
    </row>
    <row r="27" spans="1:8" hidden="1" outlineLevel="2">
      <c r="A27" s="2" t="s">
        <v>12</v>
      </c>
      <c r="B27" s="15"/>
      <c r="C27" s="15"/>
      <c r="D27" s="36">
        <f t="shared" si="0"/>
        <v>0</v>
      </c>
      <c r="E27" s="44"/>
      <c r="F27" s="36">
        <f t="shared" si="1"/>
        <v>0</v>
      </c>
      <c r="G27" s="36"/>
      <c r="H27" s="36">
        <f t="shared" si="2"/>
        <v>0</v>
      </c>
    </row>
    <row r="28" spans="1:8" hidden="1" outlineLevel="2">
      <c r="A28" s="2" t="s">
        <v>13</v>
      </c>
      <c r="B28" s="15"/>
      <c r="C28" s="15"/>
      <c r="D28" s="36">
        <f t="shared" si="0"/>
        <v>0</v>
      </c>
      <c r="E28" s="44"/>
      <c r="F28" s="36">
        <f t="shared" si="1"/>
        <v>0</v>
      </c>
      <c r="G28" s="36"/>
      <c r="H28" s="36">
        <f t="shared" si="2"/>
        <v>0</v>
      </c>
    </row>
    <row r="29" spans="1:8" hidden="1" outlineLevel="2">
      <c r="A29" s="2" t="s">
        <v>14</v>
      </c>
      <c r="B29" s="15"/>
      <c r="C29" s="15"/>
      <c r="D29" s="36">
        <f t="shared" si="0"/>
        <v>0</v>
      </c>
      <c r="E29" s="44"/>
      <c r="F29" s="36">
        <f t="shared" si="1"/>
        <v>0</v>
      </c>
      <c r="G29" s="36"/>
      <c r="H29" s="36">
        <f t="shared" si="2"/>
        <v>0</v>
      </c>
    </row>
    <row r="30" spans="1:8" hidden="1" outlineLevel="2">
      <c r="A30" s="2" t="s">
        <v>15</v>
      </c>
      <c r="B30" s="15"/>
      <c r="C30" s="15"/>
      <c r="D30" s="36">
        <f t="shared" si="0"/>
        <v>0</v>
      </c>
      <c r="E30" s="44"/>
      <c r="F30" s="36">
        <f t="shared" si="1"/>
        <v>0</v>
      </c>
      <c r="G30" s="36"/>
      <c r="H30" s="36">
        <f t="shared" si="2"/>
        <v>0</v>
      </c>
    </row>
    <row r="31" spans="1:8" hidden="1" outlineLevel="2">
      <c r="A31" s="2" t="s">
        <v>16</v>
      </c>
      <c r="B31" s="15"/>
      <c r="C31" s="15">
        <v>6424</v>
      </c>
      <c r="D31" s="38">
        <f t="shared" si="0"/>
        <v>6424</v>
      </c>
      <c r="E31" s="45"/>
      <c r="F31" s="38">
        <f t="shared" si="1"/>
        <v>6424</v>
      </c>
      <c r="G31" s="38"/>
      <c r="H31" s="38">
        <f t="shared" si="2"/>
        <v>6424</v>
      </c>
    </row>
    <row r="32" spans="1:8" ht="63" hidden="1">
      <c r="A32" s="5" t="s">
        <v>29</v>
      </c>
      <c r="B32" s="16">
        <f>SUM(B39)</f>
        <v>0</v>
      </c>
      <c r="C32" s="16">
        <f>SUM(C39)</f>
        <v>553</v>
      </c>
      <c r="D32" s="35">
        <f>SUM(D39)</f>
        <v>553</v>
      </c>
      <c r="E32" s="43">
        <f>SUM(E39)</f>
        <v>0</v>
      </c>
      <c r="F32" s="35">
        <f t="shared" si="1"/>
        <v>553</v>
      </c>
      <c r="G32" s="43">
        <f>SUM(G39)</f>
        <v>0</v>
      </c>
      <c r="H32" s="35">
        <f t="shared" si="2"/>
        <v>553</v>
      </c>
    </row>
    <row r="33" spans="1:8" hidden="1">
      <c r="A33" s="10" t="s">
        <v>18</v>
      </c>
      <c r="B33" s="17"/>
      <c r="C33" s="22">
        <v>68000</v>
      </c>
      <c r="D33" s="37">
        <f t="shared" ref="D33:D52" si="3">SUM(B33:C33)</f>
        <v>68000</v>
      </c>
      <c r="E33" s="37">
        <v>68000</v>
      </c>
      <c r="F33" s="37">
        <f t="shared" si="1"/>
        <v>136000</v>
      </c>
      <c r="G33" s="37">
        <v>68000</v>
      </c>
      <c r="H33" s="37">
        <f t="shared" si="2"/>
        <v>204000</v>
      </c>
    </row>
    <row r="34" spans="1:8" hidden="1">
      <c r="A34" s="10" t="s">
        <v>20</v>
      </c>
      <c r="B34" s="17"/>
      <c r="C34" s="22">
        <v>6000</v>
      </c>
      <c r="D34" s="37">
        <f t="shared" si="3"/>
        <v>6000</v>
      </c>
      <c r="E34" s="37">
        <v>6000</v>
      </c>
      <c r="F34" s="37">
        <f t="shared" si="1"/>
        <v>12000</v>
      </c>
      <c r="G34" s="37">
        <v>6000</v>
      </c>
      <c r="H34" s="37">
        <f t="shared" si="2"/>
        <v>18000</v>
      </c>
    </row>
    <row r="35" spans="1:8" hidden="1">
      <c r="A35" s="10" t="s">
        <v>1</v>
      </c>
      <c r="B35" s="17"/>
      <c r="C35" s="22">
        <v>400</v>
      </c>
      <c r="D35" s="37">
        <f t="shared" si="3"/>
        <v>400</v>
      </c>
      <c r="E35" s="37">
        <v>400</v>
      </c>
      <c r="F35" s="37">
        <f t="shared" si="1"/>
        <v>800</v>
      </c>
      <c r="G35" s="37">
        <v>400</v>
      </c>
      <c r="H35" s="37">
        <f t="shared" si="2"/>
        <v>1200</v>
      </c>
    </row>
    <row r="36" spans="1:8" hidden="1">
      <c r="A36" s="10" t="s">
        <v>2</v>
      </c>
      <c r="B36" s="17"/>
      <c r="C36" s="22">
        <v>575</v>
      </c>
      <c r="D36" s="37">
        <f t="shared" si="3"/>
        <v>575</v>
      </c>
      <c r="E36" s="37">
        <v>575</v>
      </c>
      <c r="F36" s="37">
        <f t="shared" si="1"/>
        <v>1150</v>
      </c>
      <c r="G36" s="37">
        <v>575</v>
      </c>
      <c r="H36" s="37">
        <f t="shared" si="2"/>
        <v>1725</v>
      </c>
    </row>
    <row r="37" spans="1:8" hidden="1">
      <c r="A37" s="10" t="s">
        <v>19</v>
      </c>
      <c r="B37" s="17"/>
      <c r="C37" s="22">
        <v>1850</v>
      </c>
      <c r="D37" s="37">
        <f t="shared" si="3"/>
        <v>1850</v>
      </c>
      <c r="E37" s="37">
        <v>1850</v>
      </c>
      <c r="F37" s="37">
        <f t="shared" si="1"/>
        <v>3700</v>
      </c>
      <c r="G37" s="37">
        <v>1850</v>
      </c>
      <c r="H37" s="37">
        <f t="shared" si="2"/>
        <v>5550</v>
      </c>
    </row>
    <row r="38" spans="1:8" hidden="1">
      <c r="A38" s="10" t="s">
        <v>3</v>
      </c>
      <c r="B38" s="17"/>
      <c r="C38" s="22">
        <v>2400</v>
      </c>
      <c r="D38" s="37">
        <f t="shared" si="3"/>
        <v>2400</v>
      </c>
      <c r="E38" s="37">
        <v>2400</v>
      </c>
      <c r="F38" s="37">
        <f t="shared" si="1"/>
        <v>4800</v>
      </c>
      <c r="G38" s="37">
        <v>2400</v>
      </c>
      <c r="H38" s="37">
        <f t="shared" si="2"/>
        <v>7200</v>
      </c>
    </row>
    <row r="39" spans="1:8" hidden="1">
      <c r="A39" s="10" t="s">
        <v>4</v>
      </c>
      <c r="B39" s="17">
        <v>0</v>
      </c>
      <c r="C39" s="23">
        <v>553</v>
      </c>
      <c r="D39" s="38">
        <f t="shared" si="3"/>
        <v>553</v>
      </c>
      <c r="E39" s="45"/>
      <c r="F39" s="38">
        <f t="shared" si="1"/>
        <v>553</v>
      </c>
      <c r="G39" s="38"/>
      <c r="H39" s="38">
        <f t="shared" si="2"/>
        <v>553</v>
      </c>
    </row>
    <row r="40" spans="1:8" hidden="1">
      <c r="A40" s="10" t="s">
        <v>5</v>
      </c>
      <c r="B40" s="17"/>
      <c r="C40" s="22">
        <v>180</v>
      </c>
      <c r="D40" s="37">
        <f t="shared" si="3"/>
        <v>180</v>
      </c>
      <c r="E40" s="37">
        <v>180</v>
      </c>
      <c r="F40" s="37">
        <f t="shared" si="1"/>
        <v>360</v>
      </c>
      <c r="G40" s="37">
        <v>180</v>
      </c>
      <c r="H40" s="37">
        <f t="shared" si="2"/>
        <v>540</v>
      </c>
    </row>
    <row r="41" spans="1:8" hidden="1">
      <c r="A41" s="10" t="s">
        <v>6</v>
      </c>
      <c r="B41" s="17"/>
      <c r="C41" s="22">
        <v>572</v>
      </c>
      <c r="D41" s="37">
        <f t="shared" si="3"/>
        <v>572</v>
      </c>
      <c r="E41" s="37">
        <v>572</v>
      </c>
      <c r="F41" s="37">
        <f t="shared" si="1"/>
        <v>1144</v>
      </c>
      <c r="G41" s="37">
        <v>572</v>
      </c>
      <c r="H41" s="37">
        <f t="shared" si="2"/>
        <v>1716</v>
      </c>
    </row>
    <row r="42" spans="1:8" hidden="1">
      <c r="A42" s="10" t="s">
        <v>7</v>
      </c>
      <c r="B42" s="17"/>
      <c r="C42" s="22">
        <v>225</v>
      </c>
      <c r="D42" s="37">
        <f t="shared" si="3"/>
        <v>225</v>
      </c>
      <c r="E42" s="37">
        <v>225</v>
      </c>
      <c r="F42" s="37">
        <f t="shared" si="1"/>
        <v>450</v>
      </c>
      <c r="G42" s="37">
        <v>225</v>
      </c>
      <c r="H42" s="37">
        <f t="shared" si="2"/>
        <v>675</v>
      </c>
    </row>
    <row r="43" spans="1:8" hidden="1">
      <c r="A43" s="10" t="s">
        <v>8</v>
      </c>
      <c r="B43" s="17"/>
      <c r="C43" s="22">
        <v>730</v>
      </c>
      <c r="D43" s="37">
        <f t="shared" si="3"/>
        <v>730</v>
      </c>
      <c r="E43" s="37">
        <v>730</v>
      </c>
      <c r="F43" s="37">
        <f t="shared" si="1"/>
        <v>1460</v>
      </c>
      <c r="G43" s="37">
        <v>730</v>
      </c>
      <c r="H43" s="37">
        <f t="shared" si="2"/>
        <v>2190</v>
      </c>
    </row>
    <row r="44" spans="1:8" hidden="1">
      <c r="A44" s="10" t="s">
        <v>9</v>
      </c>
      <c r="B44" s="17"/>
      <c r="C44" s="22">
        <v>1540</v>
      </c>
      <c r="D44" s="37">
        <f t="shared" si="3"/>
        <v>1540</v>
      </c>
      <c r="E44" s="37">
        <v>1540</v>
      </c>
      <c r="F44" s="37">
        <f t="shared" si="1"/>
        <v>3080</v>
      </c>
      <c r="G44" s="37">
        <v>1540</v>
      </c>
      <c r="H44" s="37">
        <f t="shared" si="2"/>
        <v>4620</v>
      </c>
    </row>
    <row r="45" spans="1:8" hidden="1">
      <c r="A45" s="10" t="s">
        <v>10</v>
      </c>
      <c r="B45" s="17"/>
      <c r="C45" s="22">
        <v>1440</v>
      </c>
      <c r="D45" s="37">
        <f t="shared" si="3"/>
        <v>1440</v>
      </c>
      <c r="E45" s="37">
        <v>1440</v>
      </c>
      <c r="F45" s="37">
        <f t="shared" si="1"/>
        <v>2880</v>
      </c>
      <c r="G45" s="37">
        <v>1440</v>
      </c>
      <c r="H45" s="37">
        <f t="shared" si="2"/>
        <v>4320</v>
      </c>
    </row>
    <row r="46" spans="1:8" hidden="1">
      <c r="A46" s="10" t="s">
        <v>17</v>
      </c>
      <c r="B46" s="17"/>
      <c r="C46" s="22">
        <v>375</v>
      </c>
      <c r="D46" s="37">
        <f t="shared" si="3"/>
        <v>375</v>
      </c>
      <c r="E46" s="37">
        <v>375</v>
      </c>
      <c r="F46" s="37">
        <f t="shared" si="1"/>
        <v>750</v>
      </c>
      <c r="G46" s="37">
        <v>375</v>
      </c>
      <c r="H46" s="37">
        <f t="shared" si="2"/>
        <v>1125</v>
      </c>
    </row>
    <row r="47" spans="1:8" hidden="1">
      <c r="A47" s="10" t="s">
        <v>11</v>
      </c>
      <c r="B47" s="17"/>
      <c r="C47" s="22">
        <v>220</v>
      </c>
      <c r="D47" s="37">
        <f t="shared" si="3"/>
        <v>220</v>
      </c>
      <c r="E47" s="37">
        <v>220</v>
      </c>
      <c r="F47" s="37">
        <f t="shared" si="1"/>
        <v>440</v>
      </c>
      <c r="G47" s="37">
        <v>220</v>
      </c>
      <c r="H47" s="37">
        <f t="shared" si="2"/>
        <v>660</v>
      </c>
    </row>
    <row r="48" spans="1:8" hidden="1">
      <c r="A48" s="10" t="s">
        <v>12</v>
      </c>
      <c r="B48" s="17"/>
      <c r="C48" s="22">
        <v>2200</v>
      </c>
      <c r="D48" s="37">
        <f t="shared" si="3"/>
        <v>2200</v>
      </c>
      <c r="E48" s="37">
        <v>2200</v>
      </c>
      <c r="F48" s="37">
        <f t="shared" si="1"/>
        <v>4400</v>
      </c>
      <c r="G48" s="37">
        <v>2200</v>
      </c>
      <c r="H48" s="37">
        <f t="shared" si="2"/>
        <v>6600</v>
      </c>
    </row>
    <row r="49" spans="1:8" hidden="1">
      <c r="A49" s="10" t="s">
        <v>13</v>
      </c>
      <c r="B49" s="17"/>
      <c r="C49" s="22">
        <v>360</v>
      </c>
      <c r="D49" s="37">
        <f t="shared" si="3"/>
        <v>360</v>
      </c>
      <c r="E49" s="37">
        <v>360</v>
      </c>
      <c r="F49" s="37">
        <f t="shared" si="1"/>
        <v>720</v>
      </c>
      <c r="G49" s="37">
        <v>360</v>
      </c>
      <c r="H49" s="37">
        <f t="shared" si="2"/>
        <v>1080</v>
      </c>
    </row>
    <row r="50" spans="1:8" hidden="1">
      <c r="A50" s="10" t="s">
        <v>14</v>
      </c>
      <c r="B50" s="17"/>
      <c r="C50" s="22">
        <v>463</v>
      </c>
      <c r="D50" s="37">
        <f t="shared" si="3"/>
        <v>463</v>
      </c>
      <c r="E50" s="37">
        <v>463</v>
      </c>
      <c r="F50" s="37">
        <f t="shared" si="1"/>
        <v>926</v>
      </c>
      <c r="G50" s="37">
        <v>463</v>
      </c>
      <c r="H50" s="37">
        <f t="shared" si="2"/>
        <v>1389</v>
      </c>
    </row>
    <row r="51" spans="1:8" hidden="1">
      <c r="A51" s="10" t="s">
        <v>15</v>
      </c>
      <c r="B51" s="17"/>
      <c r="C51" s="22">
        <v>170</v>
      </c>
      <c r="D51" s="37">
        <f t="shared" si="3"/>
        <v>170</v>
      </c>
      <c r="E51" s="37">
        <v>170</v>
      </c>
      <c r="F51" s="37">
        <f t="shared" si="1"/>
        <v>340</v>
      </c>
      <c r="G51" s="37">
        <v>170</v>
      </c>
      <c r="H51" s="37">
        <f t="shared" si="2"/>
        <v>510</v>
      </c>
    </row>
    <row r="52" spans="1:8" hidden="1">
      <c r="A52" s="10" t="s">
        <v>16</v>
      </c>
      <c r="B52" s="17"/>
      <c r="C52" s="22">
        <v>1840</v>
      </c>
      <c r="D52" s="37">
        <f t="shared" si="3"/>
        <v>1840</v>
      </c>
      <c r="E52" s="37">
        <v>1840</v>
      </c>
      <c r="F52" s="37">
        <f t="shared" si="1"/>
        <v>3680</v>
      </c>
      <c r="G52" s="37">
        <v>1840</v>
      </c>
      <c r="H52" s="37">
        <f t="shared" si="2"/>
        <v>5520</v>
      </c>
    </row>
    <row r="53" spans="1:8" ht="31.5" hidden="1">
      <c r="A53" s="11" t="s">
        <v>28</v>
      </c>
      <c r="B53" s="17"/>
      <c r="C53" s="21"/>
      <c r="D53" s="37"/>
      <c r="E53" s="37"/>
      <c r="F53" s="37">
        <f t="shared" si="1"/>
        <v>0</v>
      </c>
      <c r="G53" s="37"/>
      <c r="H53" s="37">
        <f t="shared" si="2"/>
        <v>0</v>
      </c>
    </row>
    <row r="54" spans="1:8" hidden="1">
      <c r="A54" s="9"/>
      <c r="B54" s="17"/>
      <c r="C54" s="21"/>
      <c r="D54" s="37"/>
      <c r="E54" s="37"/>
      <c r="F54" s="37">
        <f t="shared" si="1"/>
        <v>0</v>
      </c>
      <c r="G54" s="37"/>
      <c r="H54" s="37">
        <f t="shared" si="2"/>
        <v>0</v>
      </c>
    </row>
    <row r="55" spans="1:8" hidden="1">
      <c r="A55" s="9"/>
      <c r="B55" s="17"/>
      <c r="C55" s="21"/>
      <c r="D55" s="37"/>
      <c r="E55" s="37"/>
      <c r="F55" s="37">
        <f t="shared" si="1"/>
        <v>0</v>
      </c>
      <c r="G55" s="37"/>
      <c r="H55" s="37">
        <f t="shared" si="2"/>
        <v>0</v>
      </c>
    </row>
    <row r="56" spans="1:8" hidden="1">
      <c r="A56" s="9"/>
      <c r="B56" s="17"/>
      <c r="C56" s="21"/>
      <c r="D56" s="37"/>
      <c r="E56" s="37"/>
      <c r="F56" s="37">
        <f t="shared" si="1"/>
        <v>0</v>
      </c>
      <c r="G56" s="37"/>
      <c r="H56" s="37">
        <f t="shared" si="2"/>
        <v>0</v>
      </c>
    </row>
    <row r="57" spans="1:8" ht="81" customHeight="1">
      <c r="A57" s="12" t="s">
        <v>30</v>
      </c>
      <c r="B57" s="18">
        <v>0</v>
      </c>
      <c r="C57" s="18">
        <v>328493</v>
      </c>
      <c r="D57" s="35">
        <f>SUM(B57:C57)</f>
        <v>328493</v>
      </c>
      <c r="E57" s="43"/>
      <c r="F57" s="35">
        <f t="shared" si="1"/>
        <v>328493</v>
      </c>
      <c r="G57" s="35">
        <v>88126</v>
      </c>
      <c r="H57" s="35">
        <f t="shared" si="2"/>
        <v>416619</v>
      </c>
    </row>
    <row r="58" spans="1:8" ht="60.75" hidden="1" customHeight="1">
      <c r="A58" s="12" t="s">
        <v>31</v>
      </c>
      <c r="B58" s="18">
        <v>0</v>
      </c>
      <c r="C58" s="18">
        <v>53217</v>
      </c>
      <c r="D58" s="35">
        <f>SUM(B58:C58)</f>
        <v>53217</v>
      </c>
      <c r="E58" s="43"/>
      <c r="F58" s="35">
        <f t="shared" si="1"/>
        <v>53217</v>
      </c>
      <c r="G58" s="35"/>
      <c r="H58" s="35">
        <f t="shared" si="2"/>
        <v>53217</v>
      </c>
    </row>
    <row r="59" spans="1:8" ht="45.75" hidden="1" customHeight="1">
      <c r="A59" s="11" t="s">
        <v>32</v>
      </c>
      <c r="B59" s="19">
        <f>SUM(B60:B61)</f>
        <v>0</v>
      </c>
      <c r="C59" s="19">
        <f>SUM(C60:C61)</f>
        <v>35418</v>
      </c>
      <c r="D59" s="35">
        <f>SUM(D60:D61)</f>
        <v>35418</v>
      </c>
      <c r="E59" s="43">
        <f>SUM(E60:E61)</f>
        <v>0</v>
      </c>
      <c r="F59" s="35">
        <f t="shared" si="1"/>
        <v>35418</v>
      </c>
      <c r="G59" s="43">
        <f>SUM(G60:G61)</f>
        <v>0</v>
      </c>
      <c r="H59" s="35">
        <f t="shared" si="2"/>
        <v>35418</v>
      </c>
    </row>
    <row r="60" spans="1:8" hidden="1">
      <c r="A60" s="10" t="s">
        <v>18</v>
      </c>
      <c r="B60" s="17">
        <v>0</v>
      </c>
      <c r="C60" s="23">
        <v>25302</v>
      </c>
      <c r="D60" s="38">
        <f>SUM(B60:C60)</f>
        <v>25302</v>
      </c>
      <c r="E60" s="45"/>
      <c r="F60" s="38">
        <f t="shared" si="1"/>
        <v>25302</v>
      </c>
      <c r="G60" s="38"/>
      <c r="H60" s="38">
        <f t="shared" si="2"/>
        <v>25302</v>
      </c>
    </row>
    <row r="61" spans="1:8" ht="15" hidden="1" customHeight="1">
      <c r="A61" s="10" t="s">
        <v>20</v>
      </c>
      <c r="B61" s="17">
        <v>0</v>
      </c>
      <c r="C61" s="23">
        <v>10116</v>
      </c>
      <c r="D61" s="38">
        <f>SUM(B61:C61)</f>
        <v>10116</v>
      </c>
      <c r="E61" s="45"/>
      <c r="F61" s="38">
        <f t="shared" si="1"/>
        <v>10116</v>
      </c>
      <c r="G61" s="38"/>
      <c r="H61" s="38">
        <f t="shared" si="2"/>
        <v>10116</v>
      </c>
    </row>
    <row r="62" spans="1:8" ht="78.75" hidden="1" outlineLevel="2">
      <c r="A62" s="11" t="s">
        <v>33</v>
      </c>
      <c r="B62" s="8"/>
      <c r="C62" s="18">
        <f>SUM(C63:C67)</f>
        <v>15100</v>
      </c>
      <c r="D62" s="35">
        <f t="shared" ref="D62:D67" si="4">SUM(B62:C62)</f>
        <v>15100</v>
      </c>
      <c r="E62" s="43">
        <f>SUM(E63:E67)</f>
        <v>0</v>
      </c>
      <c r="F62" s="35">
        <f t="shared" si="1"/>
        <v>15100</v>
      </c>
      <c r="G62" s="43">
        <f>SUM(G63:G67)</f>
        <v>0</v>
      </c>
      <c r="H62" s="35">
        <f t="shared" si="2"/>
        <v>15100</v>
      </c>
    </row>
    <row r="63" spans="1:8" hidden="1" outlineLevel="2">
      <c r="A63" s="24" t="s">
        <v>1</v>
      </c>
      <c r="B63" s="8"/>
      <c r="C63" s="23">
        <v>8293</v>
      </c>
      <c r="D63" s="38">
        <f t="shared" si="4"/>
        <v>8293</v>
      </c>
      <c r="E63" s="45"/>
      <c r="F63" s="38">
        <f t="shared" si="1"/>
        <v>8293</v>
      </c>
      <c r="G63" s="38"/>
      <c r="H63" s="38">
        <f t="shared" si="2"/>
        <v>8293</v>
      </c>
    </row>
    <row r="64" spans="1:8" hidden="1" outlineLevel="2">
      <c r="A64" s="25" t="s">
        <v>9</v>
      </c>
      <c r="B64" s="8"/>
      <c r="C64" s="23">
        <v>3240</v>
      </c>
      <c r="D64" s="38">
        <f t="shared" si="4"/>
        <v>3240</v>
      </c>
      <c r="E64" s="45"/>
      <c r="F64" s="38">
        <f t="shared" si="1"/>
        <v>3240</v>
      </c>
      <c r="G64" s="38"/>
      <c r="H64" s="38">
        <f t="shared" si="2"/>
        <v>3240</v>
      </c>
    </row>
    <row r="65" spans="1:8" hidden="1" outlineLevel="2">
      <c r="A65" s="25" t="s">
        <v>12</v>
      </c>
      <c r="B65" s="8"/>
      <c r="C65" s="23">
        <v>1000</v>
      </c>
      <c r="D65" s="38">
        <f t="shared" si="4"/>
        <v>1000</v>
      </c>
      <c r="E65" s="45"/>
      <c r="F65" s="38">
        <f t="shared" si="1"/>
        <v>1000</v>
      </c>
      <c r="G65" s="38"/>
      <c r="H65" s="38">
        <f t="shared" si="2"/>
        <v>1000</v>
      </c>
    </row>
    <row r="66" spans="1:8" hidden="1" outlineLevel="2">
      <c r="A66" s="25" t="s">
        <v>3</v>
      </c>
      <c r="B66" s="8"/>
      <c r="C66" s="23">
        <v>1662</v>
      </c>
      <c r="D66" s="38">
        <f t="shared" si="4"/>
        <v>1662</v>
      </c>
      <c r="E66" s="45"/>
      <c r="F66" s="38">
        <f t="shared" si="1"/>
        <v>1662</v>
      </c>
      <c r="G66" s="38"/>
      <c r="H66" s="38">
        <f t="shared" si="2"/>
        <v>1662</v>
      </c>
    </row>
    <row r="67" spans="1:8" hidden="1" outlineLevel="2">
      <c r="A67" s="25" t="s">
        <v>16</v>
      </c>
      <c r="B67" s="8"/>
      <c r="C67" s="23">
        <v>905</v>
      </c>
      <c r="D67" s="38">
        <f t="shared" si="4"/>
        <v>905</v>
      </c>
      <c r="E67" s="45"/>
      <c r="F67" s="38">
        <f t="shared" si="1"/>
        <v>905</v>
      </c>
      <c r="G67" s="38"/>
      <c r="H67" s="38">
        <f t="shared" si="2"/>
        <v>905</v>
      </c>
    </row>
    <row r="68" spans="1:8" ht="88.5" hidden="1" customHeight="1" outlineLevel="2">
      <c r="A68" s="11" t="s">
        <v>34</v>
      </c>
      <c r="B68" s="8"/>
      <c r="C68" s="16">
        <f>SUM(C69:C83)</f>
        <v>30001</v>
      </c>
      <c r="D68" s="35">
        <f>SUM(D69:D83)</f>
        <v>30001</v>
      </c>
      <c r="E68" s="43">
        <f>SUM(E69:E83)</f>
        <v>0</v>
      </c>
      <c r="F68" s="35">
        <f t="shared" si="1"/>
        <v>30001</v>
      </c>
      <c r="G68" s="43">
        <f>SUM(G69:G83)</f>
        <v>0</v>
      </c>
      <c r="H68" s="35">
        <f t="shared" si="2"/>
        <v>30001</v>
      </c>
    </row>
    <row r="69" spans="1:8" hidden="1" outlineLevel="2">
      <c r="A69" s="10" t="s">
        <v>1</v>
      </c>
      <c r="B69" s="8"/>
      <c r="C69" s="8">
        <f>4522+1</f>
        <v>4523</v>
      </c>
      <c r="D69" s="38">
        <f>SUM(B69:C69)</f>
        <v>4523</v>
      </c>
      <c r="E69" s="45"/>
      <c r="F69" s="38">
        <f t="shared" si="1"/>
        <v>4523</v>
      </c>
      <c r="G69" s="38"/>
      <c r="H69" s="38">
        <f t="shared" si="2"/>
        <v>4523</v>
      </c>
    </row>
    <row r="70" spans="1:8" hidden="1" outlineLevel="2">
      <c r="A70" s="10" t="s">
        <v>2</v>
      </c>
      <c r="B70" s="8"/>
      <c r="C70" s="8">
        <v>900</v>
      </c>
      <c r="D70" s="38">
        <f t="shared" ref="D70:D84" si="5">SUM(B70:C70)</f>
        <v>900</v>
      </c>
      <c r="E70" s="45"/>
      <c r="F70" s="38">
        <f t="shared" si="1"/>
        <v>900</v>
      </c>
      <c r="G70" s="38"/>
      <c r="H70" s="38">
        <f t="shared" si="2"/>
        <v>900</v>
      </c>
    </row>
    <row r="71" spans="1:8" hidden="1" outlineLevel="2">
      <c r="A71" s="10" t="s">
        <v>3</v>
      </c>
      <c r="B71" s="8"/>
      <c r="C71" s="8">
        <v>719</v>
      </c>
      <c r="D71" s="38">
        <f t="shared" si="5"/>
        <v>719</v>
      </c>
      <c r="E71" s="45"/>
      <c r="F71" s="38">
        <f t="shared" si="1"/>
        <v>719</v>
      </c>
      <c r="G71" s="38"/>
      <c r="H71" s="38">
        <f t="shared" si="2"/>
        <v>719</v>
      </c>
    </row>
    <row r="72" spans="1:8" hidden="1" outlineLevel="2">
      <c r="A72" s="10" t="s">
        <v>4</v>
      </c>
      <c r="B72" s="8"/>
      <c r="C72" s="8">
        <v>4782</v>
      </c>
      <c r="D72" s="38">
        <f t="shared" si="5"/>
        <v>4782</v>
      </c>
      <c r="E72" s="45"/>
      <c r="F72" s="38">
        <f t="shared" si="1"/>
        <v>4782</v>
      </c>
      <c r="G72" s="38"/>
      <c r="H72" s="38">
        <f t="shared" si="2"/>
        <v>4782</v>
      </c>
    </row>
    <row r="73" spans="1:8" hidden="1" outlineLevel="2">
      <c r="A73" s="10" t="s">
        <v>5</v>
      </c>
      <c r="B73" s="8"/>
      <c r="C73" s="8">
        <v>1641</v>
      </c>
      <c r="D73" s="38">
        <f t="shared" si="5"/>
        <v>1641</v>
      </c>
      <c r="E73" s="45"/>
      <c r="F73" s="38">
        <f t="shared" si="1"/>
        <v>1641</v>
      </c>
      <c r="G73" s="38"/>
      <c r="H73" s="38">
        <f t="shared" si="2"/>
        <v>1641</v>
      </c>
    </row>
    <row r="74" spans="1:8" hidden="1" outlineLevel="2">
      <c r="A74" s="10" t="s">
        <v>6</v>
      </c>
      <c r="B74" s="8"/>
      <c r="C74" s="8">
        <v>1390</v>
      </c>
      <c r="D74" s="38">
        <f t="shared" si="5"/>
        <v>1390</v>
      </c>
      <c r="E74" s="45"/>
      <c r="F74" s="38">
        <f t="shared" si="1"/>
        <v>1390</v>
      </c>
      <c r="G74" s="38"/>
      <c r="H74" s="38">
        <f t="shared" si="2"/>
        <v>1390</v>
      </c>
    </row>
    <row r="75" spans="1:8" hidden="1" outlineLevel="2">
      <c r="A75" s="10" t="s">
        <v>8</v>
      </c>
      <c r="B75" s="8"/>
      <c r="C75" s="8">
        <v>3318</v>
      </c>
      <c r="D75" s="38">
        <f t="shared" si="5"/>
        <v>3318</v>
      </c>
      <c r="E75" s="45"/>
      <c r="F75" s="38">
        <f t="shared" si="1"/>
        <v>3318</v>
      </c>
      <c r="G75" s="38"/>
      <c r="H75" s="38">
        <f t="shared" si="2"/>
        <v>3318</v>
      </c>
    </row>
    <row r="76" spans="1:8" hidden="1" outlineLevel="2">
      <c r="A76" s="10" t="s">
        <v>9</v>
      </c>
      <c r="B76" s="8"/>
      <c r="C76" s="8">
        <v>1025</v>
      </c>
      <c r="D76" s="38">
        <f t="shared" si="5"/>
        <v>1025</v>
      </c>
      <c r="E76" s="45"/>
      <c r="F76" s="38">
        <f t="shared" si="1"/>
        <v>1025</v>
      </c>
      <c r="G76" s="38"/>
      <c r="H76" s="38">
        <f t="shared" si="2"/>
        <v>1025</v>
      </c>
    </row>
    <row r="77" spans="1:8" hidden="1" outlineLevel="2">
      <c r="A77" s="10" t="s">
        <v>10</v>
      </c>
      <c r="B77" s="8"/>
      <c r="C77" s="8">
        <v>1529</v>
      </c>
      <c r="D77" s="38">
        <f t="shared" si="5"/>
        <v>1529</v>
      </c>
      <c r="E77" s="45"/>
      <c r="F77" s="38">
        <f t="shared" si="1"/>
        <v>1529</v>
      </c>
      <c r="G77" s="38"/>
      <c r="H77" s="38">
        <f t="shared" si="2"/>
        <v>1529</v>
      </c>
    </row>
    <row r="78" spans="1:8" hidden="1" outlineLevel="2">
      <c r="A78" s="10" t="s">
        <v>17</v>
      </c>
      <c r="B78" s="8"/>
      <c r="C78" s="8">
        <v>1209</v>
      </c>
      <c r="D78" s="38">
        <f t="shared" si="5"/>
        <v>1209</v>
      </c>
      <c r="E78" s="45"/>
      <c r="F78" s="38">
        <f t="shared" si="1"/>
        <v>1209</v>
      </c>
      <c r="G78" s="38"/>
      <c r="H78" s="38">
        <f t="shared" si="2"/>
        <v>1209</v>
      </c>
    </row>
    <row r="79" spans="1:8" hidden="1" outlineLevel="2">
      <c r="A79" s="10" t="s">
        <v>11</v>
      </c>
      <c r="B79" s="8"/>
      <c r="C79" s="8">
        <v>125</v>
      </c>
      <c r="D79" s="38">
        <f t="shared" si="5"/>
        <v>125</v>
      </c>
      <c r="E79" s="45"/>
      <c r="F79" s="38">
        <f t="shared" si="1"/>
        <v>125</v>
      </c>
      <c r="G79" s="38"/>
      <c r="H79" s="38">
        <f t="shared" si="2"/>
        <v>125</v>
      </c>
    </row>
    <row r="80" spans="1:8" hidden="1" outlineLevel="2">
      <c r="A80" s="10" t="s">
        <v>12</v>
      </c>
      <c r="B80" s="8"/>
      <c r="C80" s="8">
        <v>937</v>
      </c>
      <c r="D80" s="38">
        <f t="shared" si="5"/>
        <v>937</v>
      </c>
      <c r="E80" s="45"/>
      <c r="F80" s="38">
        <f t="shared" si="1"/>
        <v>937</v>
      </c>
      <c r="G80" s="38"/>
      <c r="H80" s="38">
        <f t="shared" si="2"/>
        <v>937</v>
      </c>
    </row>
    <row r="81" spans="1:8" hidden="1" outlineLevel="2">
      <c r="A81" s="10" t="s">
        <v>14</v>
      </c>
      <c r="B81" s="8"/>
      <c r="C81" s="8">
        <v>2238</v>
      </c>
      <c r="D81" s="38">
        <f t="shared" si="5"/>
        <v>2238</v>
      </c>
      <c r="E81" s="45"/>
      <c r="F81" s="38">
        <f t="shared" si="1"/>
        <v>2238</v>
      </c>
      <c r="G81" s="38"/>
      <c r="H81" s="38">
        <f t="shared" si="2"/>
        <v>2238</v>
      </c>
    </row>
    <row r="82" spans="1:8" hidden="1" outlineLevel="2">
      <c r="A82" s="10" t="s">
        <v>15</v>
      </c>
      <c r="B82" s="8"/>
      <c r="C82" s="8">
        <v>380</v>
      </c>
      <c r="D82" s="38">
        <f t="shared" si="5"/>
        <v>380</v>
      </c>
      <c r="E82" s="45"/>
      <c r="F82" s="38">
        <f t="shared" si="1"/>
        <v>380</v>
      </c>
      <c r="G82" s="38"/>
      <c r="H82" s="38">
        <f t="shared" si="2"/>
        <v>380</v>
      </c>
    </row>
    <row r="83" spans="1:8" hidden="1" outlineLevel="2">
      <c r="A83" s="10" t="s">
        <v>16</v>
      </c>
      <c r="B83" s="8"/>
      <c r="C83" s="8">
        <v>5285</v>
      </c>
      <c r="D83" s="38">
        <f t="shared" si="5"/>
        <v>5285</v>
      </c>
      <c r="E83" s="45"/>
      <c r="F83" s="38">
        <f t="shared" si="1"/>
        <v>5285</v>
      </c>
      <c r="G83" s="38"/>
      <c r="H83" s="38">
        <f t="shared" si="2"/>
        <v>5285</v>
      </c>
    </row>
    <row r="84" spans="1:8" ht="63" hidden="1" outlineLevel="2">
      <c r="A84" s="11" t="s">
        <v>35</v>
      </c>
      <c r="B84" s="8"/>
      <c r="C84" s="16">
        <v>109833</v>
      </c>
      <c r="D84" s="39">
        <f t="shared" si="5"/>
        <v>109833</v>
      </c>
      <c r="E84" s="46"/>
      <c r="F84" s="39">
        <f t="shared" si="1"/>
        <v>109833</v>
      </c>
      <c r="G84" s="39"/>
      <c r="H84" s="39">
        <f t="shared" si="2"/>
        <v>109833</v>
      </c>
    </row>
    <row r="85" spans="1:8" ht="110.25" hidden="1" outlineLevel="2">
      <c r="A85" s="12" t="s">
        <v>36</v>
      </c>
      <c r="B85" s="26">
        <f>SUM(B86)</f>
        <v>0</v>
      </c>
      <c r="C85" s="28">
        <f>SUM(C86)</f>
        <v>2555169</v>
      </c>
      <c r="D85" s="39">
        <f>SUM(D86)</f>
        <v>2555169</v>
      </c>
      <c r="E85" s="46">
        <f>SUM(E86)</f>
        <v>-285345</v>
      </c>
      <c r="F85" s="39">
        <f t="shared" si="1"/>
        <v>2269824</v>
      </c>
      <c r="G85" s="43">
        <f>SUM(G86)</f>
        <v>0</v>
      </c>
      <c r="H85" s="39">
        <f t="shared" si="2"/>
        <v>2269824</v>
      </c>
    </row>
    <row r="86" spans="1:8" hidden="1" outlineLevel="2">
      <c r="A86" s="2" t="s">
        <v>18</v>
      </c>
      <c r="B86" s="26"/>
      <c r="C86" s="27">
        <v>2555169</v>
      </c>
      <c r="D86" s="38">
        <f>B86+C86</f>
        <v>2555169</v>
      </c>
      <c r="E86" s="45">
        <v>-285345</v>
      </c>
      <c r="F86" s="38">
        <f t="shared" si="1"/>
        <v>2269824</v>
      </c>
      <c r="G86" s="38"/>
      <c r="H86" s="38">
        <f t="shared" si="2"/>
        <v>2269824</v>
      </c>
    </row>
    <row r="87" spans="1:8" ht="41.25" hidden="1" customHeight="1" outlineLevel="2">
      <c r="A87" s="12" t="s">
        <v>37</v>
      </c>
      <c r="B87" s="29">
        <f>SUM(B88)</f>
        <v>0</v>
      </c>
      <c r="C87" s="30">
        <f>SUM(C88)</f>
        <v>50604</v>
      </c>
      <c r="D87" s="39">
        <f>SUM(D88)</f>
        <v>50604</v>
      </c>
      <c r="E87" s="46">
        <f>SUM(E88)</f>
        <v>0</v>
      </c>
      <c r="F87" s="39">
        <f t="shared" ref="F87:F95" si="6">D87+E87</f>
        <v>50604</v>
      </c>
      <c r="G87" s="43">
        <f>SUM(G88)</f>
        <v>0</v>
      </c>
      <c r="H87" s="39">
        <f t="shared" ref="H87:H99" si="7">F87+G87</f>
        <v>50604</v>
      </c>
    </row>
    <row r="88" spans="1:8" hidden="1" outlineLevel="2">
      <c r="A88" s="2" t="s">
        <v>18</v>
      </c>
      <c r="B88" s="26"/>
      <c r="C88" s="27">
        <v>50604</v>
      </c>
      <c r="D88" s="38">
        <f>B88+C88</f>
        <v>50604</v>
      </c>
      <c r="E88" s="45"/>
      <c r="F88" s="38">
        <f t="shared" si="6"/>
        <v>50604</v>
      </c>
      <c r="G88" s="38"/>
      <c r="H88" s="38">
        <f t="shared" si="7"/>
        <v>50604</v>
      </c>
    </row>
    <row r="89" spans="1:8" ht="94.5" hidden="1">
      <c r="A89" s="31" t="s">
        <v>38</v>
      </c>
      <c r="B89" s="32">
        <f>B90</f>
        <v>0</v>
      </c>
      <c r="C89" s="32">
        <f>C90</f>
        <v>18584</v>
      </c>
      <c r="D89" s="39">
        <f>D90</f>
        <v>18584</v>
      </c>
      <c r="E89" s="46">
        <f>E90</f>
        <v>0</v>
      </c>
      <c r="F89" s="39">
        <f t="shared" si="6"/>
        <v>18584</v>
      </c>
      <c r="G89" s="43">
        <f>G90</f>
        <v>0</v>
      </c>
      <c r="H89" s="39">
        <f t="shared" si="7"/>
        <v>18584</v>
      </c>
    </row>
    <row r="90" spans="1:8" hidden="1">
      <c r="A90" s="2" t="s">
        <v>19</v>
      </c>
      <c r="B90" s="33"/>
      <c r="C90" s="33">
        <v>18584</v>
      </c>
      <c r="D90" s="38">
        <f>B90+C90</f>
        <v>18584</v>
      </c>
      <c r="E90" s="45"/>
      <c r="F90" s="38">
        <f t="shared" si="6"/>
        <v>18584</v>
      </c>
      <c r="G90" s="38"/>
      <c r="H90" s="38">
        <f t="shared" si="7"/>
        <v>18584</v>
      </c>
    </row>
    <row r="91" spans="1:8" ht="134.25" hidden="1" customHeight="1">
      <c r="A91" s="34" t="s">
        <v>39</v>
      </c>
      <c r="B91" s="32">
        <f>B92</f>
        <v>0</v>
      </c>
      <c r="C91" s="32">
        <f>C92</f>
        <v>709</v>
      </c>
      <c r="D91" s="39">
        <f>D92</f>
        <v>709</v>
      </c>
      <c r="E91" s="46">
        <f>E92</f>
        <v>0</v>
      </c>
      <c r="F91" s="39">
        <f t="shared" si="6"/>
        <v>709</v>
      </c>
      <c r="G91" s="43">
        <f>G92</f>
        <v>0</v>
      </c>
      <c r="H91" s="39">
        <f t="shared" si="7"/>
        <v>709</v>
      </c>
    </row>
    <row r="92" spans="1:8" hidden="1">
      <c r="A92" s="2" t="s">
        <v>10</v>
      </c>
      <c r="B92" s="33"/>
      <c r="C92" s="33">
        <v>709</v>
      </c>
      <c r="D92" s="38">
        <f>B92+C92</f>
        <v>709</v>
      </c>
      <c r="E92" s="45"/>
      <c r="F92" s="38">
        <f t="shared" si="6"/>
        <v>709</v>
      </c>
      <c r="G92" s="38"/>
      <c r="H92" s="38">
        <f t="shared" si="7"/>
        <v>709</v>
      </c>
    </row>
    <row r="93" spans="1:8" ht="94.5" hidden="1">
      <c r="A93" s="34" t="s">
        <v>40</v>
      </c>
      <c r="B93" s="32"/>
      <c r="C93" s="32">
        <v>259052</v>
      </c>
      <c r="D93" s="39">
        <f>B93+C93</f>
        <v>259052</v>
      </c>
      <c r="E93" s="46"/>
      <c r="F93" s="39">
        <f t="shared" si="6"/>
        <v>259052</v>
      </c>
      <c r="G93" s="39"/>
      <c r="H93" s="39">
        <f t="shared" si="7"/>
        <v>259052</v>
      </c>
    </row>
    <row r="94" spans="1:8" ht="110.25" hidden="1">
      <c r="A94" s="34" t="s">
        <v>41</v>
      </c>
      <c r="B94" s="32"/>
      <c r="C94" s="32">
        <v>44806</v>
      </c>
      <c r="D94" s="39">
        <f>B94+C94</f>
        <v>44806</v>
      </c>
      <c r="E94" s="46"/>
      <c r="F94" s="39">
        <f t="shared" si="6"/>
        <v>44806</v>
      </c>
      <c r="G94" s="39"/>
      <c r="H94" s="39">
        <f t="shared" si="7"/>
        <v>44806</v>
      </c>
    </row>
    <row r="95" spans="1:8" ht="110.25" hidden="1" outlineLevel="2">
      <c r="A95" s="12" t="s">
        <v>44</v>
      </c>
      <c r="B95" s="26"/>
      <c r="C95" s="27"/>
      <c r="D95" s="39">
        <v>0</v>
      </c>
      <c r="E95" s="39">
        <f>E96</f>
        <v>285345</v>
      </c>
      <c r="F95" s="39">
        <f t="shared" si="6"/>
        <v>285345</v>
      </c>
      <c r="G95" s="43">
        <f>G96</f>
        <v>0</v>
      </c>
      <c r="H95" s="39">
        <f t="shared" si="7"/>
        <v>285345</v>
      </c>
    </row>
    <row r="96" spans="1:8" hidden="1" outlineLevel="2">
      <c r="A96" s="2" t="s">
        <v>18</v>
      </c>
      <c r="B96" s="26"/>
      <c r="C96" s="27"/>
      <c r="D96" s="38">
        <v>0</v>
      </c>
      <c r="E96" s="45">
        <v>285345</v>
      </c>
      <c r="F96" s="38">
        <f>D96+E96</f>
        <v>285345</v>
      </c>
      <c r="G96" s="38"/>
      <c r="H96" s="38">
        <f t="shared" si="7"/>
        <v>285345</v>
      </c>
    </row>
    <row r="97" spans="1:11" ht="31.5" hidden="1">
      <c r="A97" s="34" t="s">
        <v>45</v>
      </c>
      <c r="B97" s="32"/>
      <c r="C97" s="32"/>
      <c r="D97" s="39">
        <v>0</v>
      </c>
      <c r="E97" s="46">
        <f>E98+E99</f>
        <v>197897</v>
      </c>
      <c r="F97" s="39">
        <f>SUM(D97:E97)</f>
        <v>197897</v>
      </c>
      <c r="G97" s="43">
        <f>G98+G99</f>
        <v>0</v>
      </c>
      <c r="H97" s="39">
        <f t="shared" si="7"/>
        <v>197897</v>
      </c>
    </row>
    <row r="98" spans="1:11" hidden="1">
      <c r="A98" s="47" t="s">
        <v>2</v>
      </c>
      <c r="B98" s="32"/>
      <c r="C98" s="32"/>
      <c r="D98" s="39">
        <v>0</v>
      </c>
      <c r="E98" s="45">
        <v>179250</v>
      </c>
      <c r="F98" s="38">
        <f>SUM(D98:E98)</f>
        <v>179250</v>
      </c>
      <c r="G98" s="38"/>
      <c r="H98" s="38">
        <f t="shared" si="7"/>
        <v>179250</v>
      </c>
    </row>
    <row r="99" spans="1:11" hidden="1">
      <c r="A99" s="47" t="s">
        <v>4</v>
      </c>
      <c r="B99" s="32"/>
      <c r="C99" s="32"/>
      <c r="D99" s="39">
        <v>0</v>
      </c>
      <c r="E99" s="45">
        <v>18647</v>
      </c>
      <c r="F99" s="38">
        <f>SUM(D99:E99)</f>
        <v>18647</v>
      </c>
      <c r="G99" s="38"/>
      <c r="H99" s="38">
        <f t="shared" si="7"/>
        <v>18647</v>
      </c>
    </row>
    <row r="100" spans="1:11" ht="81.75" customHeight="1">
      <c r="A100" s="34" t="s">
        <v>47</v>
      </c>
      <c r="B100" s="32"/>
      <c r="C100" s="32"/>
      <c r="D100" s="39"/>
      <c r="E100" s="46"/>
      <c r="F100" s="39">
        <v>0</v>
      </c>
      <c r="G100" s="43">
        <f>G101</f>
        <v>56060</v>
      </c>
      <c r="H100" s="39">
        <f>H101</f>
        <v>56060</v>
      </c>
      <c r="I100" s="49"/>
      <c r="J100" s="49"/>
      <c r="K100" s="49"/>
    </row>
    <row r="101" spans="1:11">
      <c r="A101" s="47" t="s">
        <v>20</v>
      </c>
      <c r="B101" s="47"/>
      <c r="C101" s="47"/>
      <c r="D101" s="47"/>
      <c r="E101" s="47"/>
      <c r="F101" s="47">
        <v>0</v>
      </c>
      <c r="G101" s="48">
        <f>29060+27000</f>
        <v>56060</v>
      </c>
      <c r="H101" s="38">
        <f>29060+27000</f>
        <v>56060</v>
      </c>
    </row>
    <row r="102" spans="1:11" hidden="1">
      <c r="A102" s="6" t="s">
        <v>25</v>
      </c>
      <c r="B102" s="20">
        <f>B11+B32+B57+B58+B59+B62+B68+B84+B85+B87+B89+B91+B93+B94</f>
        <v>9467</v>
      </c>
      <c r="C102" s="20">
        <f>C11+C32+C57+C58+C59+C62+C68+C84+C85+C87+C89+C91+C93+C94</f>
        <v>3500746</v>
      </c>
      <c r="D102" s="39">
        <f>D11+D32+D57+D58+D59+D62+D68+D84+D85+D87+D89+D91+D93+D94+D95+D97</f>
        <v>3510213</v>
      </c>
      <c r="E102" s="39">
        <f>E11+E32+E57+E58+E59+E62+E68+E84+E85+E87+E89+E91+E93+E94+E95+E97</f>
        <v>197897</v>
      </c>
      <c r="F102" s="43">
        <f>F11+F32+F57+F58+F59+F62+F68+F84+F85+F87+F89+F91+F93+F94+F95+F97+F100</f>
        <v>3708110</v>
      </c>
      <c r="G102" s="43">
        <f>G11+G32+G57+G58+G59+G62+G68+G84+G85+G87+G89+G91+G93+G94+G95+G97+G100</f>
        <v>144186</v>
      </c>
      <c r="H102" s="43">
        <f>H11+H32+H57+H58+H59+H62+H68+H84+H85+H87+H89+H91+H93+H94+H95+H97+H100</f>
        <v>3852296</v>
      </c>
    </row>
  </sheetData>
  <mergeCells count="6">
    <mergeCell ref="A8:H8"/>
    <mergeCell ref="A1:H1"/>
    <mergeCell ref="A2:H2"/>
    <mergeCell ref="A3:H3"/>
    <mergeCell ref="A6:H6"/>
    <mergeCell ref="A7:H7"/>
  </mergeCells>
  <phoneticPr fontId="0" type="noConversion"/>
  <printOptions horizontalCentered="1"/>
  <pageMargins left="0.59055118110236227" right="0.51181102362204722" top="0.98425196850393704" bottom="0.98425196850393704" header="0.51181102362204722" footer="0.51181102362204722"/>
  <pageSetup paperSize="9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прил.7!Заголовки_для_печати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2010-09-27T10:22:18Z</cp:lastPrinted>
  <dcterms:created xsi:type="dcterms:W3CDTF">2004-12-08T05:54:04Z</dcterms:created>
  <dcterms:modified xsi:type="dcterms:W3CDTF">2010-10-05T09:41:02Z</dcterms:modified>
</cp:coreProperties>
</file>