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Лист1!$4:$4</definedName>
    <definedName name="_xlnm.Print_Area" localSheetId="0">Лист1!$A$1:$G$64</definedName>
  </definedNames>
  <calcPr calcId="125725" fullCalcOnLoad="1"/>
</workbook>
</file>

<file path=xl/calcChain.xml><?xml version="1.0" encoding="utf-8"?>
<calcChain xmlns="http://schemas.openxmlformats.org/spreadsheetml/2006/main">
  <c r="F29" i="1"/>
  <c r="E29"/>
  <c r="G40"/>
  <c r="G39"/>
  <c r="G37"/>
  <c r="G38"/>
  <c r="G18"/>
  <c r="G19"/>
  <c r="G20"/>
  <c r="G21"/>
  <c r="G22"/>
  <c r="G17"/>
  <c r="F16"/>
  <c r="F15"/>
  <c r="F13"/>
  <c r="F5"/>
  <c r="F34"/>
  <c r="G16"/>
  <c r="G15"/>
  <c r="F64"/>
  <c r="D59"/>
  <c r="E59"/>
  <c r="D42"/>
  <c r="E42"/>
  <c r="D37"/>
  <c r="D34"/>
  <c r="D32"/>
  <c r="E32"/>
  <c r="D30"/>
  <c r="D27"/>
  <c r="E27"/>
  <c r="D24"/>
  <c r="D13"/>
  <c r="D9"/>
  <c r="E46"/>
  <c r="E45"/>
  <c r="E36"/>
  <c r="G36"/>
  <c r="E11"/>
  <c r="E63"/>
  <c r="E62"/>
  <c r="E33"/>
  <c r="E7"/>
  <c r="E8"/>
  <c r="E6"/>
  <c r="E12"/>
  <c r="E43"/>
  <c r="E57"/>
  <c r="E61"/>
  <c r="E60"/>
  <c r="E56"/>
  <c r="E55"/>
  <c r="E54"/>
  <c r="E53"/>
  <c r="E52"/>
  <c r="E51"/>
  <c r="E50"/>
  <c r="E49"/>
  <c r="E48"/>
  <c r="E47"/>
  <c r="E44"/>
  <c r="G35"/>
  <c r="G34"/>
  <c r="G29"/>
  <c r="E31"/>
  <c r="G31"/>
  <c r="G14"/>
  <c r="G13"/>
  <c r="G5"/>
  <c r="E10"/>
  <c r="E28"/>
  <c r="E26"/>
  <c r="E25"/>
  <c r="E58"/>
  <c r="D23"/>
  <c r="E24"/>
  <c r="E23"/>
  <c r="E30"/>
  <c r="E9"/>
  <c r="E64"/>
  <c r="G30"/>
  <c r="G64"/>
  <c r="D5"/>
  <c r="D29"/>
  <c r="D65"/>
</calcChain>
</file>

<file path=xl/sharedStrings.xml><?xml version="1.0" encoding="utf-8"?>
<sst xmlns="http://schemas.openxmlformats.org/spreadsheetml/2006/main" count="85" uniqueCount="68">
  <si>
    <t>№</t>
  </si>
  <si>
    <t>1.</t>
  </si>
  <si>
    <t>ВСЕГО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</si>
  <si>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</si>
  <si>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II.</t>
  </si>
  <si>
    <t>НЕПРОГРАММНАЯ ЧАСТЬ</t>
  </si>
  <si>
    <t xml:space="preserve">ОБЪЕКТЫ, ФИНАНСИРУЕМЫЕ ЗА СЧЕТ СРЕДСТВ, ПЕРЕДАВАЕМЫХ В МЕСТНЫЕ БЮДЖЕТЫ ПО МЕЖБЮДЖЕТНЫМ ОТНОШЕНИЯМ 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</si>
  <si>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</si>
  <si>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</si>
  <si>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Обеспечение автомобильными дорогами новых микрорайонов </t>
  </si>
  <si>
    <t>2.</t>
  </si>
  <si>
    <t>Реконструкция объектов Московского проспекта и улично-дорожной сети г. Ярославля</t>
  </si>
  <si>
    <t>3.</t>
  </si>
  <si>
    <t>4.</t>
  </si>
  <si>
    <t>Строительство автодорог, тротуаров и подъездных путей, микрорайона массовой малоэтажной застройки МКР № 2 городского поселения Ростов Ростовского муниципального района и подъездных путей к нему</t>
  </si>
  <si>
    <t>Строительство подъезда к д. Правдино в Некоузском муниципальном районе</t>
  </si>
  <si>
    <t xml:space="preserve">Строительство крытого катка с искусственным льдом,                                        г. Переславль-Залесский  </t>
  </si>
  <si>
    <t xml:space="preserve">3. </t>
  </si>
  <si>
    <t>Федеральная целевая программа "Социальное развитие села до 2012 года"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</si>
  <si>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</si>
  <si>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Строительство концертно-зрелищного центра с инженерными коммуникациями, г. Ярославль</t>
  </si>
  <si>
    <t>Строительство автодорог, тротуаров и подъездных путей, микрорайона массовой малоэтажной застройки МКР № 2 городского поселения г. Ростов и подъездных путей к нему, Ростовский муниципальный район</t>
  </si>
  <si>
    <t>5.</t>
  </si>
  <si>
    <t>Строительство I очереди обхода г. Ярославля с мостом через реку Волгу</t>
  </si>
  <si>
    <t>Наименование раздела функциональной классификации,                                                     программы и объекта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</si>
  <si>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</si>
  <si>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</si>
  <si>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</si>
  <si>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</si>
  <si>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</si>
  <si>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</si>
  <si>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</si>
  <si>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</si>
  <si>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Мероприятия по соединению сельских населенных пунктов автомобильными дорогами с твердым покрытием с сетью дорог общего пользования</t>
  </si>
  <si>
    <t>Строительство автодороги Туношна - Бурмакино - Новое в Некрасовском МР Ярославской области</t>
  </si>
  <si>
    <t>Федеральная целевая программа "Развитие транспортной системы России (2010-2015 годы)". Подпрограмма "Автомобильные дороги"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</si>
  <si>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</si>
  <si>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7.</t>
  </si>
  <si>
    <t>8.</t>
  </si>
  <si>
    <t>Реконструкция объектов конно-спортивного комплекса с инженерными коммуникациями, г.Ярославль</t>
  </si>
  <si>
    <t>Строительство автодороги Туношна - Бурмакино - Новое в Некрасовском муниципальном районе</t>
  </si>
  <si>
    <t>Федеральная целевая программа "Культура России                                                        (2006-2011 годы)"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</si>
  <si>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</si>
  <si>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</si>
  <si>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</si>
  <si>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</si>
  <si>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</si>
  <si>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</si>
  <si>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</si>
  <si>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</si>
  <si>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t xml:space="preserve">Строительство автодорог, тротуаров и подъездных путей микрорайона массовой малоэтажной застройки МКР № 2 городского поселения Ростов и подъездных путей к нему, Ростовский муниципальный район </t>
  </si>
  <si>
    <r>
      <t xml:space="preserve">Строительство разводящих сетей д.Костюшино, </t>
    </r>
    <r>
      <rPr>
        <sz val="12"/>
        <color indexed="10"/>
        <rFont val="Times New Roman"/>
        <family val="1"/>
        <charset val="204"/>
      </rPr>
      <t xml:space="preserve">Захарцево, </t>
    </r>
    <r>
      <rPr>
        <sz val="12"/>
        <rFont val="Times New Roman"/>
        <family val="1"/>
        <charset val="204"/>
      </rPr>
      <t>Даниловский муниципальный район</t>
    </r>
  </si>
  <si>
    <t>поправки</t>
  </si>
  <si>
    <t>2011 год        (тыс. руб.)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</si>
  <si>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2011 год</t>
  </si>
  <si>
    <t>Региональная адресная программа по переселению граждан из аварийного жилищного фонда Ярославской области на 2011 год</t>
  </si>
  <si>
    <t xml:space="preserve"> 2011 год                            (руб.) </t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</si>
  <si>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</si>
  <si>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</si>
  <si>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</si>
  <si>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</si>
  <si>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</si>
  <si>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</si>
  <si>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</si>
  <si>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</si>
  <si>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 xml:space="preserve">Изменения, вносимые в перечень строек и объектов, финансируемых за счет средств федерального бюджета, внебюджетных государственных фондов и государственных корпораций на 2011 год </t>
  </si>
  <si>
    <t>Поправки в июне 2011 года</t>
  </si>
  <si>
    <t>Федеральная целевая программа "Развитие физической культуры и спорта в Российской Федерации" на 2006-2015 годы"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</si>
</sst>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;[Red]#,##0"/>
    <numFmt numFmtId="165" formatCode="_-* #,##0_р_._-;\-* #,##0_р_._-;_-* &quot;-&quot;??_р_._-;_-@_-"/>
  </numFmts>
  <fonts count="2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i/>
      <sz val="12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sz val="12"/>
      <color indexed="8"/>
      <name val="Times New Roman CYR"/>
      <charset val="204"/>
    </font>
    <font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7" fillId="0" borderId="0"/>
    <xf numFmtId="0" fontId="8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3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2" fillId="0" borderId="1" xfId="2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64" fontId="11" fillId="0" borderId="1" xfId="3" applyNumberFormat="1" applyFont="1" applyFill="1" applyBorder="1" applyAlignment="1">
      <alignment horizontal="right" vertical="top" wrapText="1"/>
    </xf>
    <xf numFmtId="49" fontId="11" fillId="0" borderId="1" xfId="1" applyNumberFormat="1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/>
    </xf>
    <xf numFmtId="3" fontId="20" fillId="0" borderId="1" xfId="0" applyNumberFormat="1" applyFont="1" applyBorder="1" applyAlignment="1">
      <alignment vertical="top"/>
    </xf>
    <xf numFmtId="3" fontId="11" fillId="0" borderId="1" xfId="0" applyNumberFormat="1" applyFont="1" applyBorder="1" applyAlignment="1">
      <alignment vertical="top"/>
    </xf>
    <xf numFmtId="0" fontId="11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3" fontId="11" fillId="0" borderId="1" xfId="0" applyNumberFormat="1" applyFont="1" applyFill="1" applyBorder="1" applyAlignment="1">
      <alignment vertical="top"/>
    </xf>
    <xf numFmtId="3" fontId="2" fillId="0" borderId="1" xfId="0" applyNumberFormat="1" applyFont="1" applyFill="1" applyBorder="1" applyAlignment="1">
      <alignment vertical="top"/>
    </xf>
    <xf numFmtId="0" fontId="14" fillId="0" borderId="1" xfId="0" applyFont="1" applyFill="1" applyBorder="1" applyAlignment="1">
      <alignment vertical="top"/>
    </xf>
    <xf numFmtId="0" fontId="9" fillId="0" borderId="3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165" fontId="2" fillId="0" borderId="1" xfId="4" applyNumberFormat="1" applyFont="1" applyFill="1" applyBorder="1" applyAlignment="1">
      <alignment vertical="top" wrapText="1"/>
    </xf>
    <xf numFmtId="3" fontId="2" fillId="0" borderId="1" xfId="2" applyNumberFormat="1" applyFont="1" applyFill="1" applyBorder="1" applyAlignment="1">
      <alignment vertical="top" wrapText="1"/>
    </xf>
    <xf numFmtId="165" fontId="11" fillId="0" borderId="1" xfId="4" applyNumberFormat="1" applyFont="1" applyFill="1" applyBorder="1" applyAlignment="1">
      <alignment vertical="top" wrapText="1"/>
    </xf>
    <xf numFmtId="3" fontId="11" fillId="0" borderId="1" xfId="2" applyNumberFormat="1" applyFont="1" applyFill="1" applyBorder="1" applyAlignment="1">
      <alignment vertical="top" wrapText="1"/>
    </xf>
    <xf numFmtId="165" fontId="11" fillId="0" borderId="1" xfId="4" applyNumberFormat="1" applyFont="1" applyFill="1" applyBorder="1" applyAlignment="1">
      <alignment vertical="center" wrapText="1"/>
    </xf>
    <xf numFmtId="165" fontId="13" fillId="0" borderId="1" xfId="4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tabSelected="1" view="pageBreakPreview" topLeftCell="B37" zoomScaleNormal="100" zoomScaleSheetLayoutView="100" workbookViewId="0">
      <selection activeCell="I3" sqref="I3"/>
    </sheetView>
  </sheetViews>
  <sheetFormatPr defaultRowHeight="15.75"/>
  <cols>
    <col min="1" max="1" width="4.5703125" style="1" hidden="1" customWidth="1"/>
    <col min="2" max="2" width="64.42578125" style="1" customWidth="1"/>
    <col min="3" max="3" width="12" hidden="1" customWidth="1"/>
    <col min="4" max="4" width="13.7109375" hidden="1" customWidth="1"/>
    <col min="5" max="5" width="13.5703125" customWidth="1"/>
    <col min="6" max="6" width="15" customWidth="1"/>
    <col min="7" max="7" width="15.42578125" customWidth="1"/>
  </cols>
  <sheetData>
    <row r="1" spans="1:7" ht="18" customHeight="1">
      <c r="A1" s="59"/>
      <c r="B1" s="59"/>
      <c r="C1" s="59"/>
      <c r="D1" s="59"/>
      <c r="E1" s="59"/>
    </row>
    <row r="2" spans="1:7" ht="60" customHeight="1">
      <c r="A2" s="60" t="s">
        <v>65</v>
      </c>
      <c r="B2" s="60"/>
      <c r="C2" s="60"/>
      <c r="D2" s="60"/>
      <c r="E2" s="60"/>
      <c r="F2" s="60"/>
      <c r="G2" s="60"/>
    </row>
    <row r="3" spans="1:7" ht="24" customHeight="1"/>
    <row r="4" spans="1:7" s="15" customFormat="1" ht="46.5" customHeight="1">
      <c r="A4" s="21" t="s">
        <v>0</v>
      </c>
      <c r="B4" s="2" t="s">
        <v>24</v>
      </c>
      <c r="C4" s="3" t="s">
        <v>53</v>
      </c>
      <c r="D4" s="3" t="s">
        <v>52</v>
      </c>
      <c r="E4" s="3" t="s">
        <v>53</v>
      </c>
      <c r="F4" s="48" t="s">
        <v>66</v>
      </c>
      <c r="G4" s="48" t="s">
        <v>56</v>
      </c>
    </row>
    <row r="5" spans="1:7" s="15" customFormat="1" ht="62.25" customHeight="1">
      <c r="A5" s="45"/>
      <c r="B5" s="47" t="s">
        <v>3</v>
      </c>
      <c r="C5" s="46"/>
      <c r="D5" s="44" t="e">
        <f>#REF!+D23</f>
        <v>#REF!</v>
      </c>
      <c r="E5" s="44"/>
      <c r="F5" s="56">
        <f>F13+F15</f>
        <v>239768282</v>
      </c>
      <c r="G5" s="56">
        <f>G13+G15</f>
        <v>239768282</v>
      </c>
    </row>
    <row r="6" spans="1:7" s="15" customFormat="1" ht="49.5" hidden="1" customHeight="1">
      <c r="A6" s="22" t="s">
        <v>1</v>
      </c>
      <c r="B6" s="13" t="s">
        <v>36</v>
      </c>
      <c r="C6" s="30"/>
      <c r="D6" s="30"/>
      <c r="E6" s="30">
        <f t="shared" ref="E6:E63" si="0">C6+D6</f>
        <v>0</v>
      </c>
      <c r="F6" s="49"/>
      <c r="G6" s="49"/>
    </row>
    <row r="7" spans="1:7" s="15" customFormat="1" ht="31.5" hidden="1" customHeight="1">
      <c r="A7" s="22"/>
      <c r="B7" s="23" t="s">
        <v>23</v>
      </c>
      <c r="C7" s="28"/>
      <c r="D7" s="28"/>
      <c r="E7" s="28">
        <f t="shared" si="0"/>
        <v>0</v>
      </c>
      <c r="F7" s="49"/>
      <c r="G7" s="49"/>
    </row>
    <row r="8" spans="1:7" s="15" customFormat="1" ht="35.25" hidden="1" customHeight="1">
      <c r="A8" s="22"/>
      <c r="B8" s="23" t="s">
        <v>40</v>
      </c>
      <c r="C8" s="28"/>
      <c r="D8" s="28"/>
      <c r="E8" s="28">
        <f t="shared" si="0"/>
        <v>0</v>
      </c>
      <c r="F8" s="49"/>
      <c r="G8" s="49"/>
    </row>
    <row r="9" spans="1:7" s="15" customFormat="1" ht="49.5" hidden="1" customHeight="1">
      <c r="A9" s="38" t="s">
        <v>10</v>
      </c>
      <c r="B9" s="13" t="s">
        <v>32</v>
      </c>
      <c r="C9" s="39"/>
      <c r="D9" s="39">
        <f>D10+D12</f>
        <v>0</v>
      </c>
      <c r="E9" s="39">
        <f t="shared" si="0"/>
        <v>0</v>
      </c>
      <c r="F9" s="49"/>
      <c r="G9" s="49"/>
    </row>
    <row r="10" spans="1:7" s="15" customFormat="1" ht="31.5" hidden="1" customHeight="1">
      <c r="A10" s="38"/>
      <c r="B10" s="23" t="s">
        <v>23</v>
      </c>
      <c r="C10" s="40"/>
      <c r="D10" s="40"/>
      <c r="E10" s="40">
        <f t="shared" si="0"/>
        <v>0</v>
      </c>
      <c r="F10" s="49"/>
      <c r="G10" s="49"/>
    </row>
    <row r="11" spans="1:7" s="15" customFormat="1" ht="52.5" hidden="1" customHeight="1">
      <c r="A11" s="22"/>
      <c r="B11" s="27" t="s">
        <v>33</v>
      </c>
      <c r="C11" s="28"/>
      <c r="D11" s="28"/>
      <c r="E11" s="28">
        <f t="shared" si="0"/>
        <v>0</v>
      </c>
      <c r="F11" s="49"/>
      <c r="G11" s="49"/>
    </row>
    <row r="12" spans="1:7" s="15" customFormat="1" ht="31.5" hidden="1" customHeight="1">
      <c r="A12" s="22"/>
      <c r="B12" s="23" t="s">
        <v>34</v>
      </c>
      <c r="C12" s="28"/>
      <c r="D12" s="28"/>
      <c r="E12" s="28">
        <f t="shared" si="0"/>
        <v>0</v>
      </c>
      <c r="F12" s="49"/>
      <c r="G12" s="49"/>
    </row>
    <row r="13" spans="1:7" s="15" customFormat="1" ht="36" customHeight="1">
      <c r="A13" s="7" t="s">
        <v>12</v>
      </c>
      <c r="B13" s="34" t="s">
        <v>41</v>
      </c>
      <c r="C13" s="30"/>
      <c r="D13" s="30">
        <f>D14</f>
        <v>0</v>
      </c>
      <c r="E13" s="30"/>
      <c r="F13" s="54">
        <f>F14</f>
        <v>225068282</v>
      </c>
      <c r="G13" s="54">
        <f>G14</f>
        <v>225068282</v>
      </c>
    </row>
    <row r="14" spans="1:7" s="15" customFormat="1" ht="33" customHeight="1">
      <c r="A14" s="7"/>
      <c r="B14" s="11" t="s">
        <v>20</v>
      </c>
      <c r="C14" s="28"/>
      <c r="D14" s="28"/>
      <c r="E14" s="28"/>
      <c r="F14" s="52">
        <v>225068282</v>
      </c>
      <c r="G14" s="52">
        <f>E14+F14</f>
        <v>225068282</v>
      </c>
    </row>
    <row r="15" spans="1:7" s="15" customFormat="1" ht="33" customHeight="1">
      <c r="A15" s="7"/>
      <c r="B15" s="34" t="s">
        <v>18</v>
      </c>
      <c r="C15" s="28"/>
      <c r="D15" s="28"/>
      <c r="E15" s="28"/>
      <c r="F15" s="54">
        <f>SUM(F16)</f>
        <v>14700000</v>
      </c>
      <c r="G15" s="54">
        <f>SUM(G16)</f>
        <v>14700000</v>
      </c>
    </row>
    <row r="16" spans="1:7" s="15" customFormat="1" ht="33" customHeight="1">
      <c r="A16" s="7"/>
      <c r="B16" s="36" t="s">
        <v>49</v>
      </c>
      <c r="C16" s="28"/>
      <c r="D16" s="28"/>
      <c r="E16" s="28"/>
      <c r="F16" s="57">
        <f>SUM(F17:F22)</f>
        <v>14700000</v>
      </c>
      <c r="G16" s="57">
        <f>SUM(G17:G22)</f>
        <v>14700000</v>
      </c>
    </row>
    <row r="17" spans="1:7" s="15" customFormat="1" ht="33" customHeight="1">
      <c r="A17" s="7"/>
      <c r="B17" s="12" t="s">
        <v>57</v>
      </c>
      <c r="C17" s="28"/>
      <c r="D17" s="28"/>
      <c r="E17" s="28"/>
      <c r="F17" s="52">
        <v>1600000</v>
      </c>
      <c r="G17" s="52">
        <f t="shared" ref="G17:G22" si="1">E17+F17</f>
        <v>1600000</v>
      </c>
    </row>
    <row r="18" spans="1:7" s="15" customFormat="1" ht="33" customHeight="1">
      <c r="A18" s="7"/>
      <c r="B18" s="12" t="s">
        <v>58</v>
      </c>
      <c r="C18" s="28"/>
      <c r="D18" s="28"/>
      <c r="E18" s="28"/>
      <c r="F18" s="52">
        <v>1300000</v>
      </c>
      <c r="G18" s="52">
        <f t="shared" si="1"/>
        <v>1300000</v>
      </c>
    </row>
    <row r="19" spans="1:7" s="15" customFormat="1" ht="33" customHeight="1">
      <c r="A19" s="7"/>
      <c r="B19" s="12" t="s">
        <v>59</v>
      </c>
      <c r="C19" s="28"/>
      <c r="D19" s="28"/>
      <c r="E19" s="28"/>
      <c r="F19" s="52">
        <v>3060000</v>
      </c>
      <c r="G19" s="52">
        <f t="shared" si="1"/>
        <v>3060000</v>
      </c>
    </row>
    <row r="20" spans="1:7" s="15" customFormat="1" ht="33" customHeight="1">
      <c r="A20" s="7"/>
      <c r="B20" s="12" t="s">
        <v>61</v>
      </c>
      <c r="C20" s="28"/>
      <c r="D20" s="28"/>
      <c r="E20" s="28"/>
      <c r="F20" s="52">
        <v>3940000</v>
      </c>
      <c r="G20" s="52">
        <f t="shared" si="1"/>
        <v>3940000</v>
      </c>
    </row>
    <row r="21" spans="1:7" s="15" customFormat="1" ht="72.75" customHeight="1">
      <c r="A21" s="7"/>
      <c r="B21" s="12" t="s">
        <v>60</v>
      </c>
      <c r="C21" s="28"/>
      <c r="D21" s="28"/>
      <c r="E21" s="28"/>
      <c r="F21" s="52">
        <v>1200000</v>
      </c>
      <c r="G21" s="52">
        <f t="shared" si="1"/>
        <v>1200000</v>
      </c>
    </row>
    <row r="22" spans="1:7" s="15" customFormat="1" ht="50.25" customHeight="1">
      <c r="A22" s="7"/>
      <c r="B22" s="12" t="s">
        <v>62</v>
      </c>
      <c r="C22" s="28"/>
      <c r="D22" s="28"/>
      <c r="E22" s="28"/>
      <c r="F22" s="52">
        <v>3600000</v>
      </c>
      <c r="G22" s="52">
        <f t="shared" si="1"/>
        <v>3600000</v>
      </c>
    </row>
    <row r="23" spans="1:7" s="15" customFormat="1" ht="17.25" hidden="1" customHeight="1">
      <c r="A23" s="7" t="s">
        <v>4</v>
      </c>
      <c r="B23" s="4" t="s">
        <v>5</v>
      </c>
      <c r="C23" s="30"/>
      <c r="D23" s="30" t="e">
        <f>D24+D27+#REF!</f>
        <v>#REF!</v>
      </c>
      <c r="E23" s="30">
        <f>E24+E27</f>
        <v>0</v>
      </c>
      <c r="F23" s="49"/>
      <c r="G23" s="49"/>
    </row>
    <row r="24" spans="1:7" s="15" customFormat="1" ht="34.5" hidden="1" customHeight="1">
      <c r="A24" s="7" t="s">
        <v>1</v>
      </c>
      <c r="B24" s="34" t="s">
        <v>7</v>
      </c>
      <c r="C24" s="26"/>
      <c r="D24" s="26">
        <f>SUM(D25:D26)</f>
        <v>0</v>
      </c>
      <c r="E24" s="26">
        <f t="shared" si="0"/>
        <v>0</v>
      </c>
      <c r="F24" s="49"/>
      <c r="G24" s="49"/>
    </row>
    <row r="25" spans="1:7" s="25" customFormat="1" ht="36" hidden="1" customHeight="1">
      <c r="A25" s="5"/>
      <c r="B25" s="24" t="s">
        <v>8</v>
      </c>
      <c r="C25" s="28"/>
      <c r="D25" s="28"/>
      <c r="E25" s="28">
        <f t="shared" si="0"/>
        <v>0</v>
      </c>
      <c r="F25" s="50"/>
      <c r="G25" s="50"/>
    </row>
    <row r="26" spans="1:7" s="25" customFormat="1" ht="31.5" hidden="1" customHeight="1">
      <c r="A26" s="5"/>
      <c r="B26" s="24" t="s">
        <v>15</v>
      </c>
      <c r="C26" s="29"/>
      <c r="D26" s="29"/>
      <c r="E26" s="29">
        <f t="shared" si="0"/>
        <v>0</v>
      </c>
      <c r="F26" s="50"/>
      <c r="G26" s="50"/>
    </row>
    <row r="27" spans="1:7" s="15" customFormat="1" ht="22.5" hidden="1" customHeight="1">
      <c r="A27" s="8" t="s">
        <v>10</v>
      </c>
      <c r="B27" s="14" t="s">
        <v>9</v>
      </c>
      <c r="C27" s="28"/>
      <c r="D27" s="28">
        <f>SUM(D28)</f>
        <v>0</v>
      </c>
      <c r="E27" s="28">
        <f t="shared" si="0"/>
        <v>0</v>
      </c>
      <c r="F27" s="49"/>
      <c r="G27" s="49"/>
    </row>
    <row r="28" spans="1:7" s="15" customFormat="1" ht="50.25" hidden="1" customHeight="1">
      <c r="A28" s="9"/>
      <c r="B28" s="17" t="s">
        <v>14</v>
      </c>
      <c r="C28" s="28"/>
      <c r="D28" s="28"/>
      <c r="E28" s="28">
        <f t="shared" si="0"/>
        <v>0</v>
      </c>
      <c r="F28" s="49"/>
      <c r="G28" s="49"/>
    </row>
    <row r="29" spans="1:7" s="15" customFormat="1" ht="55.5" customHeight="1">
      <c r="A29" s="41"/>
      <c r="B29" s="42" t="s">
        <v>6</v>
      </c>
      <c r="C29" s="43"/>
      <c r="D29" s="43" t="e">
        <f>#REF!+D58</f>
        <v>#REF!</v>
      </c>
      <c r="E29" s="43">
        <f>E30+E34+E37+E38+E39</f>
        <v>961210089</v>
      </c>
      <c r="F29" s="43">
        <f>F30+F34+F37+F38+F39</f>
        <v>36790875</v>
      </c>
      <c r="G29" s="43">
        <f>G30+G34+G37+G38+G39</f>
        <v>998000964</v>
      </c>
    </row>
    <row r="30" spans="1:7" s="15" customFormat="1" ht="54.75" customHeight="1">
      <c r="A30" s="7" t="s">
        <v>1</v>
      </c>
      <c r="B30" s="34" t="s">
        <v>35</v>
      </c>
      <c r="C30" s="39"/>
      <c r="D30" s="39">
        <f>D31</f>
        <v>587853743</v>
      </c>
      <c r="E30" s="39">
        <f t="shared" si="0"/>
        <v>587853743</v>
      </c>
      <c r="F30" s="49"/>
      <c r="G30" s="55">
        <f>E30+F30</f>
        <v>587853743</v>
      </c>
    </row>
    <row r="31" spans="1:7" s="15" customFormat="1" ht="33" customHeight="1">
      <c r="A31" s="7"/>
      <c r="B31" s="10" t="s">
        <v>11</v>
      </c>
      <c r="C31" s="40"/>
      <c r="D31" s="40">
        <v>587853743</v>
      </c>
      <c r="E31" s="40">
        <f t="shared" si="0"/>
        <v>587853743</v>
      </c>
      <c r="F31" s="49"/>
      <c r="G31" s="53">
        <f>E31+F31</f>
        <v>587853743</v>
      </c>
    </row>
    <row r="32" spans="1:7" s="15" customFormat="1" ht="51" hidden="1" customHeight="1">
      <c r="A32" s="7" t="s">
        <v>10</v>
      </c>
      <c r="B32" s="13" t="s">
        <v>36</v>
      </c>
      <c r="C32" s="30"/>
      <c r="D32" s="30">
        <f>D33</f>
        <v>0</v>
      </c>
      <c r="E32" s="30">
        <f t="shared" si="0"/>
        <v>0</v>
      </c>
      <c r="F32" s="49"/>
      <c r="G32" s="49"/>
    </row>
    <row r="33" spans="1:7" s="15" customFormat="1" ht="33" hidden="1" customHeight="1">
      <c r="A33" s="7"/>
      <c r="B33" s="10" t="s">
        <v>11</v>
      </c>
      <c r="C33" s="28"/>
      <c r="D33" s="28"/>
      <c r="E33" s="28">
        <f t="shared" si="0"/>
        <v>0</v>
      </c>
      <c r="F33" s="49"/>
      <c r="G33" s="49"/>
    </row>
    <row r="34" spans="1:7" s="15" customFormat="1" ht="34.5" customHeight="1">
      <c r="A34" s="16" t="s">
        <v>12</v>
      </c>
      <c r="B34" s="31" t="s">
        <v>67</v>
      </c>
      <c r="C34" s="30"/>
      <c r="D34" s="30">
        <f>D35+D36</f>
        <v>0</v>
      </c>
      <c r="E34" s="30"/>
      <c r="F34" s="54">
        <f>F35</f>
        <v>36790875</v>
      </c>
      <c r="G34" s="55">
        <f>G35</f>
        <v>36790875</v>
      </c>
    </row>
    <row r="35" spans="1:7" s="15" customFormat="1" ht="32.25" customHeight="1">
      <c r="A35" s="16"/>
      <c r="B35" s="17" t="s">
        <v>16</v>
      </c>
      <c r="C35" s="28"/>
      <c r="D35" s="28"/>
      <c r="E35" s="28"/>
      <c r="F35" s="52">
        <v>36790875</v>
      </c>
      <c r="G35" s="53">
        <f t="shared" ref="G35:G40" si="2">E35+F35</f>
        <v>36790875</v>
      </c>
    </row>
    <row r="36" spans="1:7" s="15" customFormat="1" ht="32.25" hidden="1" customHeight="1">
      <c r="A36" s="16"/>
      <c r="B36" s="17" t="s">
        <v>39</v>
      </c>
      <c r="C36" s="28"/>
      <c r="D36" s="28"/>
      <c r="E36" s="28">
        <f t="shared" si="0"/>
        <v>0</v>
      </c>
      <c r="F36" s="49"/>
      <c r="G36" s="53">
        <f t="shared" si="2"/>
        <v>0</v>
      </c>
    </row>
    <row r="37" spans="1:7" s="15" customFormat="1" ht="51.75" customHeight="1">
      <c r="A37" s="16" t="s">
        <v>13</v>
      </c>
      <c r="B37" s="35" t="s">
        <v>55</v>
      </c>
      <c r="C37" s="30"/>
      <c r="D37" s="30" t="e">
        <f>#REF!+#REF!+#REF!</f>
        <v>#REF!</v>
      </c>
      <c r="E37" s="30">
        <v>135070000</v>
      </c>
      <c r="F37" s="49"/>
      <c r="G37" s="55">
        <f t="shared" si="2"/>
        <v>135070000</v>
      </c>
    </row>
    <row r="38" spans="1:7" s="15" customFormat="1" ht="64.5" customHeight="1">
      <c r="A38" s="16" t="s">
        <v>22</v>
      </c>
      <c r="B38" s="31" t="s">
        <v>54</v>
      </c>
      <c r="C38" s="30"/>
      <c r="D38" s="30">
        <v>135070000</v>
      </c>
      <c r="E38" s="30">
        <v>144306346</v>
      </c>
      <c r="F38" s="49"/>
      <c r="G38" s="55">
        <f t="shared" si="2"/>
        <v>144306346</v>
      </c>
    </row>
    <row r="39" spans="1:7" s="15" customFormat="1" ht="64.5" customHeight="1">
      <c r="A39" s="16"/>
      <c r="B39" s="31" t="s">
        <v>63</v>
      </c>
      <c r="C39" s="30"/>
      <c r="D39" s="30"/>
      <c r="E39" s="30">
        <v>93980000</v>
      </c>
      <c r="F39" s="49"/>
      <c r="G39" s="55">
        <f t="shared" si="2"/>
        <v>93980000</v>
      </c>
    </row>
    <row r="40" spans="1:7" s="15" customFormat="1" ht="30.75" customHeight="1">
      <c r="A40" s="16"/>
      <c r="B40" s="58" t="s">
        <v>64</v>
      </c>
      <c r="C40" s="30"/>
      <c r="D40" s="30"/>
      <c r="E40" s="28">
        <v>93980000</v>
      </c>
      <c r="F40" s="49"/>
      <c r="G40" s="53">
        <f t="shared" si="2"/>
        <v>93980000</v>
      </c>
    </row>
    <row r="41" spans="1:7" s="15" customFormat="1" ht="33.75" hidden="1" customHeight="1">
      <c r="A41" s="16" t="s">
        <v>31</v>
      </c>
      <c r="B41" s="35" t="s">
        <v>18</v>
      </c>
      <c r="C41" s="30"/>
      <c r="D41" s="30">
        <v>144306346</v>
      </c>
      <c r="E41" s="30"/>
      <c r="F41" s="49"/>
      <c r="G41" s="49"/>
    </row>
    <row r="42" spans="1:7" s="15" customFormat="1" ht="35.25" hidden="1" customHeight="1">
      <c r="A42" s="16" t="s">
        <v>37</v>
      </c>
      <c r="B42" s="37" t="s">
        <v>49</v>
      </c>
      <c r="C42" s="30"/>
      <c r="D42" s="30">
        <f>SUM(D43,D56)</f>
        <v>0</v>
      </c>
      <c r="E42" s="30">
        <f t="shared" si="0"/>
        <v>0</v>
      </c>
      <c r="F42" s="49"/>
      <c r="G42" s="49"/>
    </row>
    <row r="43" spans="1:7" s="15" customFormat="1" ht="38.25" hidden="1" customHeight="1">
      <c r="A43" s="16"/>
      <c r="B43" s="12" t="s">
        <v>42</v>
      </c>
      <c r="C43" s="28"/>
      <c r="D43" s="28"/>
      <c r="E43" s="28">
        <f t="shared" si="0"/>
        <v>0</v>
      </c>
      <c r="F43" s="49"/>
      <c r="G43" s="49"/>
    </row>
    <row r="44" spans="1:7" s="15" customFormat="1" ht="36.75" hidden="1" customHeight="1">
      <c r="A44" s="16"/>
      <c r="B44" s="12" t="s">
        <v>51</v>
      </c>
      <c r="C44" s="28"/>
      <c r="D44" s="28"/>
      <c r="E44" s="28">
        <f t="shared" si="0"/>
        <v>0</v>
      </c>
      <c r="F44" s="49"/>
      <c r="G44" s="49"/>
    </row>
    <row r="45" spans="1:7" s="15" customFormat="1" ht="35.25" hidden="1" customHeight="1">
      <c r="A45" s="16"/>
      <c r="B45" s="12" t="s">
        <v>43</v>
      </c>
      <c r="C45" s="40"/>
      <c r="D45" s="40"/>
      <c r="E45" s="40">
        <f t="shared" si="0"/>
        <v>0</v>
      </c>
      <c r="F45" s="49"/>
      <c r="G45" s="49"/>
    </row>
    <row r="46" spans="1:7" s="15" customFormat="1" ht="33" hidden="1" customHeight="1">
      <c r="A46" s="16"/>
      <c r="B46" s="12" t="s">
        <v>44</v>
      </c>
      <c r="C46" s="28"/>
      <c r="D46" s="28"/>
      <c r="E46" s="28">
        <f t="shared" si="0"/>
        <v>0</v>
      </c>
      <c r="F46" s="49"/>
      <c r="G46" s="49"/>
    </row>
    <row r="47" spans="1:7" s="15" customFormat="1" ht="33.75" hidden="1" customHeight="1">
      <c r="A47" s="16"/>
      <c r="B47" s="12" t="s">
        <v>45</v>
      </c>
      <c r="C47" s="28"/>
      <c r="D47" s="28"/>
      <c r="E47" s="28">
        <f t="shared" si="0"/>
        <v>0</v>
      </c>
      <c r="F47" s="49"/>
      <c r="G47" s="49"/>
    </row>
    <row r="48" spans="1:7" s="18" customFormat="1" ht="34.5" hidden="1" customHeight="1">
      <c r="A48" s="16"/>
      <c r="B48" s="12" t="s">
        <v>25</v>
      </c>
      <c r="C48" s="28"/>
      <c r="D48" s="28"/>
      <c r="E48" s="28">
        <f t="shared" si="0"/>
        <v>0</v>
      </c>
      <c r="F48" s="51"/>
      <c r="G48" s="51"/>
    </row>
    <row r="49" spans="1:7" s="18" customFormat="1" ht="35.25" hidden="1" customHeight="1">
      <c r="A49" s="16"/>
      <c r="B49" s="12" t="s">
        <v>26</v>
      </c>
      <c r="C49" s="40"/>
      <c r="D49" s="40"/>
      <c r="E49" s="40">
        <f t="shared" si="0"/>
        <v>0</v>
      </c>
      <c r="F49" s="51"/>
      <c r="G49" s="51"/>
    </row>
    <row r="50" spans="1:7" s="18" customFormat="1" ht="36" hidden="1" customHeight="1">
      <c r="A50" s="16"/>
      <c r="B50" s="12" t="s">
        <v>46</v>
      </c>
      <c r="C50" s="40"/>
      <c r="D50" s="40"/>
      <c r="E50" s="40">
        <f t="shared" si="0"/>
        <v>0</v>
      </c>
      <c r="F50" s="51"/>
      <c r="G50" s="51"/>
    </row>
    <row r="51" spans="1:7" s="18" customFormat="1" ht="37.5" hidden="1" customHeight="1">
      <c r="A51" s="16"/>
      <c r="B51" s="12" t="s">
        <v>27</v>
      </c>
      <c r="C51" s="28"/>
      <c r="D51" s="28"/>
      <c r="E51" s="28">
        <f t="shared" si="0"/>
        <v>0</v>
      </c>
      <c r="F51" s="51"/>
      <c r="G51" s="51"/>
    </row>
    <row r="52" spans="1:7" s="18" customFormat="1" ht="37.5" hidden="1" customHeight="1">
      <c r="A52" s="16"/>
      <c r="B52" s="12" t="s">
        <v>28</v>
      </c>
      <c r="C52" s="28"/>
      <c r="D52" s="28"/>
      <c r="E52" s="28">
        <f t="shared" si="0"/>
        <v>0</v>
      </c>
      <c r="F52" s="51"/>
      <c r="G52" s="51"/>
    </row>
    <row r="53" spans="1:7" s="18" customFormat="1" ht="37.5" hidden="1" customHeight="1">
      <c r="A53" s="16"/>
      <c r="B53" s="12" t="s">
        <v>29</v>
      </c>
      <c r="C53" s="28"/>
      <c r="D53" s="28"/>
      <c r="E53" s="28">
        <f t="shared" si="0"/>
        <v>0</v>
      </c>
      <c r="F53" s="51"/>
      <c r="G53" s="51"/>
    </row>
    <row r="54" spans="1:7" s="18" customFormat="1" ht="36" hidden="1" customHeight="1">
      <c r="A54" s="16"/>
      <c r="B54" s="12" t="s">
        <v>47</v>
      </c>
      <c r="C54" s="28"/>
      <c r="D54" s="28"/>
      <c r="E54" s="28">
        <f t="shared" si="0"/>
        <v>0</v>
      </c>
      <c r="F54" s="51"/>
      <c r="G54" s="51"/>
    </row>
    <row r="55" spans="1:7" s="18" customFormat="1" ht="33.75" hidden="1" customHeight="1">
      <c r="A55" s="16"/>
      <c r="B55" s="36" t="s">
        <v>48</v>
      </c>
      <c r="C55" s="28"/>
      <c r="D55" s="28"/>
      <c r="E55" s="28">
        <f t="shared" si="0"/>
        <v>0</v>
      </c>
      <c r="F55" s="51"/>
      <c r="G55" s="51"/>
    </row>
    <row r="56" spans="1:7" s="18" customFormat="1" ht="36.75" hidden="1" customHeight="1">
      <c r="A56" s="16"/>
      <c r="B56" s="12" t="s">
        <v>30</v>
      </c>
      <c r="C56" s="28"/>
      <c r="D56" s="28"/>
      <c r="E56" s="28">
        <f t="shared" si="0"/>
        <v>0</v>
      </c>
      <c r="F56" s="51"/>
      <c r="G56" s="51"/>
    </row>
    <row r="57" spans="1:7" s="18" customFormat="1" ht="19.5" hidden="1" customHeight="1">
      <c r="A57" s="16"/>
      <c r="B57" s="4" t="s">
        <v>5</v>
      </c>
      <c r="C57" s="28"/>
      <c r="D57" s="28"/>
      <c r="E57" s="28">
        <f t="shared" si="0"/>
        <v>0</v>
      </c>
      <c r="F57" s="51"/>
      <c r="G57" s="51"/>
    </row>
    <row r="58" spans="1:7" s="18" customFormat="1" ht="21.75" hidden="1" customHeight="1">
      <c r="A58" s="7" t="s">
        <v>4</v>
      </c>
      <c r="B58" s="14" t="s">
        <v>9</v>
      </c>
      <c r="C58" s="28"/>
      <c r="D58" s="28"/>
      <c r="E58" s="28">
        <f t="shared" si="0"/>
        <v>0</v>
      </c>
      <c r="F58" s="51"/>
      <c r="G58" s="51"/>
    </row>
    <row r="59" spans="1:7" s="18" customFormat="1" ht="64.5" hidden="1" customHeight="1">
      <c r="A59" s="8" t="s">
        <v>1</v>
      </c>
      <c r="B59" s="17" t="s">
        <v>21</v>
      </c>
      <c r="C59" s="28"/>
      <c r="D59" s="28">
        <f>SUM(D60:D60)</f>
        <v>0</v>
      </c>
      <c r="E59" s="28">
        <f t="shared" si="0"/>
        <v>0</v>
      </c>
      <c r="F59" s="51"/>
      <c r="G59" s="51"/>
    </row>
    <row r="60" spans="1:7" s="18" customFormat="1" ht="48" hidden="1" customHeight="1">
      <c r="A60" s="9"/>
      <c r="B60" s="17" t="s">
        <v>19</v>
      </c>
      <c r="C60" s="28"/>
      <c r="D60" s="28"/>
      <c r="E60" s="28">
        <f t="shared" si="0"/>
        <v>0</v>
      </c>
      <c r="F60" s="51"/>
      <c r="G60" s="51"/>
    </row>
    <row r="61" spans="1:7" s="18" customFormat="1" ht="31.5" hidden="1">
      <c r="A61" s="19" t="s">
        <v>17</v>
      </c>
      <c r="B61" s="31" t="s">
        <v>9</v>
      </c>
      <c r="C61" s="28"/>
      <c r="D61" s="28"/>
      <c r="E61" s="28">
        <f t="shared" si="0"/>
        <v>0</v>
      </c>
      <c r="F61" s="51"/>
      <c r="G61" s="51"/>
    </row>
    <row r="62" spans="1:7" s="18" customFormat="1" ht="67.5" hidden="1" customHeight="1">
      <c r="A62" s="19" t="s">
        <v>38</v>
      </c>
      <c r="B62" s="32" t="s">
        <v>50</v>
      </c>
      <c r="C62" s="30"/>
      <c r="D62" s="30"/>
      <c r="E62" s="30">
        <f t="shared" si="0"/>
        <v>0</v>
      </c>
      <c r="F62" s="51"/>
      <c r="G62" s="51"/>
    </row>
    <row r="63" spans="1:7" s="18" customFormat="1" ht="12" hidden="1" customHeight="1">
      <c r="A63" s="19"/>
      <c r="B63" s="33" t="s">
        <v>19</v>
      </c>
      <c r="C63" s="28"/>
      <c r="D63" s="28"/>
      <c r="E63" s="28">
        <f t="shared" si="0"/>
        <v>0</v>
      </c>
      <c r="F63" s="51"/>
      <c r="G63" s="51"/>
    </row>
    <row r="64" spans="1:7" s="18" customFormat="1">
      <c r="A64" s="19"/>
      <c r="B64" s="20" t="s">
        <v>2</v>
      </c>
      <c r="C64" s="28"/>
      <c r="D64" s="28"/>
      <c r="E64" s="30">
        <f>E5+E29</f>
        <v>961210089</v>
      </c>
      <c r="F64" s="30">
        <f>F5+F29</f>
        <v>276559157</v>
      </c>
      <c r="G64" s="30">
        <f>G5+G29</f>
        <v>1237769246</v>
      </c>
    </row>
    <row r="65" spans="1:4" s="18" customFormat="1">
      <c r="A65" s="6"/>
      <c r="B65" s="1"/>
      <c r="C65" s="30"/>
      <c r="D65" s="30" t="e">
        <f>D29+D5</f>
        <v>#REF!</v>
      </c>
    </row>
  </sheetData>
  <mergeCells count="2">
    <mergeCell ref="A1:E1"/>
    <mergeCell ref="A2:G2"/>
  </mergeCells>
  <phoneticPr fontId="0" type="noConversion"/>
  <printOptions horizontalCentered="1"/>
  <pageMargins left="1.1023622047244095" right="0.51181102362204722" top="0.74803149606299213" bottom="0.74803149606299213" header="0.31496062992125984" footer="0.31496062992125984"/>
  <pageSetup paperSize="9" orientation="landscape" r:id="rId1"/>
  <headerFooter differentFirst="1" alignWithMargins="0">
    <oddHeader>&amp;C&amp;P</oddHeader>
  </headerFooter>
  <rowBreaks count="1" manualBreakCount="1">
    <brk id="6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molchanova</cp:lastModifiedBy>
  <cp:lastPrinted>2011-06-17T05:50:25Z</cp:lastPrinted>
  <dcterms:created xsi:type="dcterms:W3CDTF">2005-05-06T07:09:42Z</dcterms:created>
  <dcterms:modified xsi:type="dcterms:W3CDTF">2011-06-17T11:23:47Z</dcterms:modified>
</cp:coreProperties>
</file>