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8460" windowHeight="5970"/>
  </bookViews>
  <sheets>
    <sheet name="Лист1" sheetId="1" r:id="rId1"/>
    <sheet name="Лист2" sheetId="2" r:id="rId2"/>
  </sheets>
  <calcPr calcId="125725"/>
</workbook>
</file>

<file path=xl/calcChain.xml><?xml version="1.0" encoding="utf-8"?>
<calcChain xmlns="http://schemas.openxmlformats.org/spreadsheetml/2006/main">
  <c r="G14" i="1"/>
  <c r="B1" i="2" l="1"/>
  <c r="I14" i="1"/>
  <c r="B15"/>
  <c r="H13"/>
  <c r="G12"/>
  <c r="I12" s="1"/>
  <c r="C6" i="2"/>
  <c r="D6"/>
  <c r="E6"/>
  <c r="F6"/>
  <c r="G4"/>
  <c r="G6" s="1"/>
  <c r="H4"/>
  <c r="H5"/>
  <c r="I4"/>
  <c r="I5"/>
  <c r="B6"/>
  <c r="C15" i="1"/>
  <c r="D15"/>
  <c r="E15"/>
  <c r="F15"/>
  <c r="C7" i="2" l="1"/>
  <c r="I6"/>
  <c r="H6"/>
  <c r="B7"/>
  <c r="F7"/>
  <c r="D7"/>
  <c r="G15" i="1"/>
  <c r="G7" i="2" s="1"/>
  <c r="H14" i="1"/>
  <c r="H12"/>
  <c r="I13"/>
  <c r="H15" l="1"/>
  <c r="H7" i="2" s="1"/>
  <c r="I15" i="1"/>
  <c r="I7" i="2" s="1"/>
</calcChain>
</file>

<file path=xl/sharedStrings.xml><?xml version="1.0" encoding="utf-8"?>
<sst xmlns="http://schemas.openxmlformats.org/spreadsheetml/2006/main" count="32" uniqueCount="30">
  <si>
    <t>Курсовая разница</t>
  </si>
  <si>
    <t>Изменение долга без учета курсовой разницы (гр.7-гр.2-гр.6)</t>
  </si>
  <si>
    <t>Изменение долга с учетом курсовой разницы (гр.7-гр.2)</t>
  </si>
  <si>
    <t>Кредиты коммерческих банков</t>
  </si>
  <si>
    <t>основной долг</t>
  </si>
  <si>
    <t xml:space="preserve">Привлечено </t>
  </si>
  <si>
    <t xml:space="preserve">Погашено </t>
  </si>
  <si>
    <t xml:space="preserve">Списано </t>
  </si>
  <si>
    <t>Отчет</t>
  </si>
  <si>
    <t>о состоянии государственного долга</t>
  </si>
  <si>
    <t>Итого собственный долг</t>
  </si>
  <si>
    <t xml:space="preserve">Всего долг по гарантиям </t>
  </si>
  <si>
    <t>Всего государственный долг</t>
  </si>
  <si>
    <t xml:space="preserve">Гарантии </t>
  </si>
  <si>
    <t xml:space="preserve">Привлечено (предоставлено) гарантий </t>
  </si>
  <si>
    <t>Списано</t>
  </si>
  <si>
    <t>Остаток на 01.01.2012</t>
  </si>
  <si>
    <t xml:space="preserve">  за  2012  год</t>
  </si>
  <si>
    <t>Бюджетные  кредиты*</t>
  </si>
  <si>
    <t>Ценные бумаги (облигации)**</t>
  </si>
  <si>
    <t>Остаток на 01.01.2013 (гр.2+гр.3-гр.4-гр.5+гр.6)</t>
  </si>
  <si>
    <t>Остаток на 01.01.2013 (гр.2+гр.3-гр.4+гр.5+гр.6)</t>
  </si>
  <si>
    <t>Изменение долга с учетом курсовой разницы            (гр.7-гр.2)</t>
  </si>
  <si>
    <t>Изменение долга без учета курсовой разницы                           (гр.7-гр.2-гр.6)</t>
  </si>
  <si>
    <t>к Закону Ярославской области</t>
  </si>
  <si>
    <t>от________________№_____</t>
  </si>
  <si>
    <t>Приложение 12</t>
  </si>
  <si>
    <t>проценты и пени</t>
  </si>
  <si>
    <t xml:space="preserve">  * В связи с проведением реструктуризации задолженности по бюджетным кредитам, предоставленным из федерального бюджета на реализацию мероприятий по поддержке монопрофильных муниципальных образований, в графе 7 отражена сумма консолидированного долга по данным кредитам (608 015 478,14 рублей).</t>
  </si>
  <si>
    <t xml:space="preserve">** В соответствии с требованиями Бюджетного кодекса Российской Федерации суммы по ценным бумагам указаны по номинальной стоимости. 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</si>
</sst>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  <xf numFmtId="0" fontId="2" fillId="0" borderId="0" xfId="0" applyFont="1"/>
    <xf numFmtId="0" fontId="2" fillId="0" borderId="1" xfId="0" applyFont="1" applyBorder="1" applyAlignment="1">
      <alignment wrapText="1"/>
    </xf>
    <xf numFmtId="0" fontId="1" fillId="0" borderId="0" xfId="0" applyFont="1" applyAlignment="1">
      <alignment horizontal="left"/>
    </xf>
    <xf numFmtId="4" fontId="1" fillId="0" borderId="1" xfId="0" applyNumberFormat="1" applyFont="1" applyBorder="1"/>
    <xf numFmtId="4" fontId="1" fillId="0" borderId="0" xfId="0" applyNumberFormat="1" applyFont="1"/>
    <xf numFmtId="4" fontId="1" fillId="0" borderId="1" xfId="0" applyNumberFormat="1" applyFont="1" applyBorder="1" applyAlignment="1">
      <alignment horizontal="right"/>
    </xf>
    <xf numFmtId="4" fontId="2" fillId="0" borderId="1" xfId="0" applyNumberFormat="1" applyFont="1" applyBorder="1"/>
    <xf numFmtId="4" fontId="1" fillId="0" borderId="1" xfId="0" applyNumberFormat="1" applyFont="1" applyBorder="1" applyAlignment="1">
      <alignment wrapText="1"/>
    </xf>
    <xf numFmtId="4" fontId="2" fillId="0" borderId="0" xfId="0" applyNumberFormat="1" applyFont="1"/>
    <xf numFmtId="0" fontId="2" fillId="0" borderId="0" xfId="0" applyFont="1" applyBorder="1" applyAlignment="1">
      <alignment wrapText="1"/>
    </xf>
    <xf numFmtId="4" fontId="2" fillId="0" borderId="0" xfId="0" applyNumberFormat="1" applyFont="1" applyBorder="1"/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left" wrapText="1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0"/>
  <sheetViews>
    <sheetView tabSelected="1" view="pageBreakPreview" zoomScaleNormal="75" zoomScaleSheetLayoutView="100" workbookViewId="0">
      <selection activeCell="C10" sqref="C10"/>
    </sheetView>
  </sheetViews>
  <sheetFormatPr defaultRowHeight="15.75"/>
  <cols>
    <col min="1" max="1" width="16.7109375" style="2" customWidth="1"/>
    <col min="2" max="2" width="18.28515625" style="2" customWidth="1"/>
    <col min="3" max="3" width="18.42578125" style="2" customWidth="1"/>
    <col min="4" max="4" width="16.85546875" style="2" customWidth="1"/>
    <col min="5" max="5" width="9.28515625" style="2" customWidth="1"/>
    <col min="6" max="6" width="10.42578125" style="2" customWidth="1"/>
    <col min="7" max="7" width="18" style="2" customWidth="1"/>
    <col min="8" max="8" width="17" style="2" customWidth="1"/>
    <col min="9" max="9" width="16.85546875" style="2" customWidth="1"/>
    <col min="10" max="16384" width="9.140625" style="2"/>
  </cols>
  <sheetData>
    <row r="1" spans="1:10">
      <c r="F1" s="23" t="s">
        <v>26</v>
      </c>
      <c r="G1" s="23"/>
      <c r="H1" s="23"/>
      <c r="I1" s="23"/>
    </row>
    <row r="2" spans="1:10">
      <c r="F2" s="23" t="s">
        <v>24</v>
      </c>
      <c r="G2" s="23"/>
      <c r="H2" s="23"/>
      <c r="I2" s="23"/>
    </row>
    <row r="3" spans="1:10">
      <c r="F3" s="23" t="s">
        <v>25</v>
      </c>
      <c r="G3" s="23"/>
      <c r="H3" s="23"/>
      <c r="I3" s="23"/>
    </row>
    <row r="4" spans="1:10">
      <c r="F4" s="1"/>
      <c r="G4" s="1"/>
      <c r="H4" s="1"/>
      <c r="I4" s="1"/>
    </row>
    <row r="6" spans="1:10" s="10" customFormat="1" ht="18.75">
      <c r="A6" s="24" t="s">
        <v>8</v>
      </c>
      <c r="B6" s="24"/>
      <c r="C6" s="24"/>
      <c r="D6" s="24"/>
      <c r="E6" s="24"/>
      <c r="F6" s="24"/>
      <c r="G6" s="24"/>
      <c r="H6" s="24"/>
      <c r="I6" s="24"/>
    </row>
    <row r="7" spans="1:10" ht="18.75" customHeight="1">
      <c r="A7" s="24" t="s">
        <v>9</v>
      </c>
      <c r="B7" s="24"/>
      <c r="C7" s="24"/>
      <c r="D7" s="24"/>
      <c r="E7" s="24"/>
      <c r="F7" s="24"/>
      <c r="G7" s="24"/>
      <c r="H7" s="24"/>
      <c r="I7" s="24"/>
    </row>
    <row r="8" spans="1:10" ht="18.75" customHeight="1">
      <c r="A8" s="24" t="s">
        <v>17</v>
      </c>
      <c r="B8" s="24"/>
      <c r="C8" s="24"/>
      <c r="D8" s="24"/>
      <c r="E8" s="24"/>
      <c r="F8" s="24"/>
      <c r="G8" s="24"/>
      <c r="H8" s="24"/>
      <c r="I8" s="24"/>
    </row>
    <row r="9" spans="1:10" ht="18.75" customHeight="1">
      <c r="A9" s="9"/>
      <c r="B9" s="9"/>
      <c r="C9" s="9"/>
      <c r="D9" s="9"/>
      <c r="E9" s="9"/>
      <c r="F9" s="9"/>
      <c r="G9" s="9"/>
      <c r="H9" s="9"/>
      <c r="I9" s="9"/>
    </row>
    <row r="10" spans="1:10" ht="96" customHeight="1">
      <c r="A10" s="3"/>
      <c r="B10" s="4" t="s">
        <v>16</v>
      </c>
      <c r="C10" s="4" t="s">
        <v>5</v>
      </c>
      <c r="D10" s="4" t="s">
        <v>6</v>
      </c>
      <c r="E10" s="4" t="s">
        <v>7</v>
      </c>
      <c r="F10" s="4" t="s">
        <v>0</v>
      </c>
      <c r="G10" s="4" t="s">
        <v>20</v>
      </c>
      <c r="H10" s="4" t="s">
        <v>23</v>
      </c>
      <c r="I10" s="4" t="s">
        <v>22</v>
      </c>
    </row>
    <row r="11" spans="1:10" ht="15.75" customHeight="1">
      <c r="A11" s="8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4">
        <v>8</v>
      </c>
      <c r="I11" s="4">
        <v>9</v>
      </c>
    </row>
    <row r="12" spans="1:10" ht="51" customHeight="1">
      <c r="A12" s="22" t="s">
        <v>3</v>
      </c>
      <c r="B12" s="14">
        <v>4900000000</v>
      </c>
      <c r="C12" s="14">
        <v>8045000000</v>
      </c>
      <c r="D12" s="14">
        <v>6050000000</v>
      </c>
      <c r="E12" s="14">
        <v>0</v>
      </c>
      <c r="F12" s="14">
        <v>0</v>
      </c>
      <c r="G12" s="14">
        <f>B12+C12-D12-E12+F12</f>
        <v>6895000000</v>
      </c>
      <c r="H12" s="14">
        <f>G12-B12-F12</f>
        <v>1995000000</v>
      </c>
      <c r="I12" s="14">
        <f>G12-B12</f>
        <v>1995000000</v>
      </c>
      <c r="J12" s="15"/>
    </row>
    <row r="13" spans="1:10" ht="41.25" customHeight="1">
      <c r="A13" s="22" t="s">
        <v>18</v>
      </c>
      <c r="B13" s="14">
        <v>1992475100</v>
      </c>
      <c r="C13" s="16">
        <v>62681000</v>
      </c>
      <c r="D13" s="14">
        <v>1027515100</v>
      </c>
      <c r="E13" s="14">
        <v>0</v>
      </c>
      <c r="F13" s="14">
        <v>0</v>
      </c>
      <c r="G13" s="14">
        <v>1038856478.14</v>
      </c>
      <c r="H13" s="14">
        <f>G13-B13-F13</f>
        <v>-953618621.86000001</v>
      </c>
      <c r="I13" s="14">
        <f>G13-B13</f>
        <v>-953618621.86000001</v>
      </c>
      <c r="J13" s="15"/>
    </row>
    <row r="14" spans="1:10" ht="41.25" customHeight="1">
      <c r="A14" s="22" t="s">
        <v>19</v>
      </c>
      <c r="B14" s="14">
        <v>4822106000</v>
      </c>
      <c r="C14" s="14">
        <v>4177894000</v>
      </c>
      <c r="D14" s="14">
        <v>1050000000</v>
      </c>
      <c r="E14" s="14">
        <v>0</v>
      </c>
      <c r="F14" s="14">
        <v>0</v>
      </c>
      <c r="G14" s="14">
        <f>B14+C14-D14-E14+F14</f>
        <v>7950000000</v>
      </c>
      <c r="H14" s="14">
        <f>G14-B14-F14</f>
        <v>3127894000</v>
      </c>
      <c r="I14" s="14">
        <f>G14-B14</f>
        <v>3127894000</v>
      </c>
      <c r="J14" s="15"/>
    </row>
    <row r="15" spans="1:10" ht="47.25" customHeight="1">
      <c r="A15" s="12" t="s">
        <v>10</v>
      </c>
      <c r="B15" s="17">
        <f>SUM(B12:B14)</f>
        <v>11714581100</v>
      </c>
      <c r="C15" s="17">
        <f t="shared" ref="C15:F15" si="0">SUM(C12:C14)</f>
        <v>12285575000</v>
      </c>
      <c r="D15" s="17">
        <f t="shared" si="0"/>
        <v>8127515100</v>
      </c>
      <c r="E15" s="17">
        <f t="shared" si="0"/>
        <v>0</v>
      </c>
      <c r="F15" s="17">
        <f t="shared" si="0"/>
        <v>0</v>
      </c>
      <c r="G15" s="17">
        <f>SUM(G12:G14)</f>
        <v>15883856478.139999</v>
      </c>
      <c r="H15" s="17">
        <f>SUM(H12:H14)</f>
        <v>4169275378.1399999</v>
      </c>
      <c r="I15" s="17">
        <f>SUM(I12:I14)</f>
        <v>4169275378.1399999</v>
      </c>
      <c r="J15" s="15"/>
    </row>
    <row r="18" spans="1:1">
      <c r="A18" s="1"/>
    </row>
    <row r="20" spans="1:1">
      <c r="A20" s="1"/>
    </row>
  </sheetData>
  <mergeCells count="6">
    <mergeCell ref="F3:I3"/>
    <mergeCell ref="F2:I2"/>
    <mergeCell ref="F1:I1"/>
    <mergeCell ref="A7:I7"/>
    <mergeCell ref="A8:I8"/>
    <mergeCell ref="A6:I6"/>
  </mergeCells>
  <phoneticPr fontId="4" type="noConversion"/>
  <printOptions horizontalCentered="1"/>
  <pageMargins left="0.39370078740157483" right="0.39370078740157483" top="1.3779527559055118" bottom="0.39370078740157483" header="0.31496062992125984" footer="0.51181102362204722"/>
  <pageSetup paperSize="9" orientation="landscape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J13"/>
  <sheetViews>
    <sheetView view="pageBreakPreview" zoomScaleNormal="75" zoomScaleSheetLayoutView="100" workbookViewId="0">
      <selection activeCell="A12" sqref="A12"/>
    </sheetView>
  </sheetViews>
  <sheetFormatPr defaultRowHeight="15.75"/>
  <cols>
    <col min="1" max="1" width="19.140625" style="2" customWidth="1"/>
    <col min="2" max="3" width="18.140625" style="2" customWidth="1"/>
    <col min="4" max="4" width="16.7109375" style="2" customWidth="1"/>
    <col min="5" max="5" width="9.7109375" style="2" customWidth="1"/>
    <col min="6" max="6" width="10.140625" style="2" customWidth="1"/>
    <col min="7" max="7" width="17.85546875" style="2" customWidth="1"/>
    <col min="8" max="8" width="16.7109375" style="2" customWidth="1"/>
    <col min="9" max="9" width="17.42578125" style="2" customWidth="1"/>
    <col min="10" max="10" width="10.140625" style="2" bestFit="1" customWidth="1"/>
    <col min="11" max="16384" width="9.140625" style="2"/>
  </cols>
  <sheetData>
    <row r="1" spans="1:10" ht="113.25" customHeight="1">
      <c r="A1" s="4"/>
      <c r="B1" s="4" t="str">
        <f>Лист1!B10</f>
        <v>Остаток на 01.01.2012</v>
      </c>
      <c r="C1" s="4" t="s">
        <v>14</v>
      </c>
      <c r="D1" s="4" t="s">
        <v>6</v>
      </c>
      <c r="E1" s="4" t="s">
        <v>15</v>
      </c>
      <c r="F1" s="4" t="s">
        <v>0</v>
      </c>
      <c r="G1" s="4" t="s">
        <v>21</v>
      </c>
      <c r="H1" s="4" t="s">
        <v>1</v>
      </c>
      <c r="I1" s="4" t="s">
        <v>2</v>
      </c>
    </row>
    <row r="2" spans="1:10" ht="15.75" customHeight="1">
      <c r="A2" s="4">
        <v>1</v>
      </c>
      <c r="B2" s="4">
        <v>2</v>
      </c>
      <c r="C2" s="4">
        <v>3</v>
      </c>
      <c r="D2" s="4">
        <v>4</v>
      </c>
      <c r="E2" s="4">
        <v>5</v>
      </c>
      <c r="F2" s="4">
        <v>6</v>
      </c>
      <c r="G2" s="4">
        <v>7</v>
      </c>
      <c r="H2" s="4">
        <v>8</v>
      </c>
      <c r="I2" s="4">
        <v>9</v>
      </c>
    </row>
    <row r="3" spans="1:10" ht="17.25" customHeight="1">
      <c r="A3" s="5" t="s">
        <v>13</v>
      </c>
      <c r="B3" s="3"/>
      <c r="C3" s="3"/>
      <c r="D3" s="3"/>
      <c r="E3" s="6"/>
      <c r="F3" s="3"/>
      <c r="G3" s="3"/>
      <c r="H3" s="3"/>
      <c r="I3" s="3"/>
    </row>
    <row r="4" spans="1:10" ht="30.75" customHeight="1">
      <c r="A4" s="6" t="s">
        <v>4</v>
      </c>
      <c r="B4" s="14">
        <v>0</v>
      </c>
      <c r="C4" s="16">
        <v>0</v>
      </c>
      <c r="D4" s="16">
        <v>0</v>
      </c>
      <c r="E4" s="18">
        <v>0</v>
      </c>
      <c r="F4" s="14">
        <v>0</v>
      </c>
      <c r="G4" s="14">
        <f>B4-D4</f>
        <v>0</v>
      </c>
      <c r="H4" s="14">
        <f>G4-B4-F4</f>
        <v>0</v>
      </c>
      <c r="I4" s="14">
        <f>G4-B4</f>
        <v>0</v>
      </c>
      <c r="J4" s="15"/>
    </row>
    <row r="5" spans="1:10" ht="30.75" customHeight="1">
      <c r="A5" s="6" t="s">
        <v>27</v>
      </c>
      <c r="B5" s="14">
        <v>0</v>
      </c>
      <c r="C5" s="14">
        <v>0</v>
      </c>
      <c r="D5" s="14"/>
      <c r="E5" s="18">
        <v>0</v>
      </c>
      <c r="F5" s="14">
        <v>0</v>
      </c>
      <c r="G5" s="14">
        <v>0</v>
      </c>
      <c r="H5" s="14">
        <f>G5-B5-F5</f>
        <v>0</v>
      </c>
      <c r="I5" s="14">
        <f>G5-B5</f>
        <v>0</v>
      </c>
      <c r="J5" s="15"/>
    </row>
    <row r="6" spans="1:10" s="11" customFormat="1" ht="39.75" customHeight="1">
      <c r="A6" s="7" t="s">
        <v>11</v>
      </c>
      <c r="B6" s="17">
        <f>B4+B5</f>
        <v>0</v>
      </c>
      <c r="C6" s="17">
        <f t="shared" ref="C6:I6" si="0">C4+C5</f>
        <v>0</v>
      </c>
      <c r="D6" s="17">
        <f t="shared" si="0"/>
        <v>0</v>
      </c>
      <c r="E6" s="17">
        <f t="shared" si="0"/>
        <v>0</v>
      </c>
      <c r="F6" s="17">
        <f t="shared" si="0"/>
        <v>0</v>
      </c>
      <c r="G6" s="17">
        <f t="shared" si="0"/>
        <v>0</v>
      </c>
      <c r="H6" s="17">
        <f t="shared" si="0"/>
        <v>0</v>
      </c>
      <c r="I6" s="17">
        <f t="shared" si="0"/>
        <v>0</v>
      </c>
      <c r="J6" s="19"/>
    </row>
    <row r="7" spans="1:10" ht="45" customHeight="1">
      <c r="A7" s="12" t="s">
        <v>12</v>
      </c>
      <c r="B7" s="17">
        <f>B6+Лист1!B15</f>
        <v>11714581100</v>
      </c>
      <c r="C7" s="17">
        <f>C6+Лист1!C15</f>
        <v>12285575000</v>
      </c>
      <c r="D7" s="17">
        <f>D6+Лист1!D15+Лист1!E15</f>
        <v>8127515100</v>
      </c>
      <c r="E7" s="17">
        <v>0</v>
      </c>
      <c r="F7" s="17">
        <f>F6+Лист1!F15</f>
        <v>0</v>
      </c>
      <c r="G7" s="17">
        <f>G6+Лист1!G15</f>
        <v>15883856478.139999</v>
      </c>
      <c r="H7" s="17">
        <f>H6+Лист1!H15</f>
        <v>4169275378.1399999</v>
      </c>
      <c r="I7" s="17">
        <f>I6+Лист1!I15</f>
        <v>4169275378.1399999</v>
      </c>
      <c r="J7" s="15"/>
    </row>
    <row r="8" spans="1:10" ht="12" customHeight="1">
      <c r="A8" s="20"/>
      <c r="B8" s="21"/>
      <c r="C8" s="21"/>
      <c r="D8" s="21"/>
      <c r="E8" s="21"/>
      <c r="F8" s="21"/>
      <c r="G8" s="21"/>
      <c r="H8" s="21"/>
      <c r="I8" s="21"/>
      <c r="J8" s="15"/>
    </row>
    <row r="9" spans="1:10" ht="51" customHeight="1">
      <c r="A9" s="27" t="s">
        <v>28</v>
      </c>
      <c r="B9" s="28"/>
      <c r="C9" s="28"/>
      <c r="D9" s="28"/>
      <c r="E9" s="28"/>
      <c r="F9" s="28"/>
      <c r="G9" s="28"/>
      <c r="H9" s="28"/>
      <c r="I9" s="28"/>
      <c r="J9" s="15"/>
    </row>
    <row r="10" spans="1:10">
      <c r="A10" s="25" t="s">
        <v>29</v>
      </c>
      <c r="B10" s="25"/>
      <c r="C10" s="25"/>
      <c r="D10" s="25"/>
      <c r="E10" s="25"/>
      <c r="F10" s="25"/>
      <c r="G10" s="25"/>
      <c r="H10" s="25"/>
      <c r="I10" s="25"/>
    </row>
    <row r="11" spans="1:10">
      <c r="A11" s="1"/>
      <c r="G11" s="26"/>
      <c r="H11" s="26"/>
    </row>
    <row r="13" spans="1:10">
      <c r="A13" s="13"/>
      <c r="G13" s="26"/>
      <c r="H13" s="26"/>
    </row>
  </sheetData>
  <mergeCells count="4">
    <mergeCell ref="A10:I10"/>
    <mergeCell ref="G11:H11"/>
    <mergeCell ref="G13:H13"/>
    <mergeCell ref="A9:I9"/>
  </mergeCells>
  <phoneticPr fontId="4" type="noConversion"/>
  <printOptions horizontalCentered="1"/>
  <pageMargins left="0" right="0" top="1.3779527559055118" bottom="0.78740157480314965" header="0.31496062992125984" footer="0.51181102362204722"/>
  <pageSetup paperSize="9" orientation="landscape" r:id="rId1"/>
  <headerFooter alignWithMargins="0">
    <oddHeader>&amp;C2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nikitina</cp:lastModifiedBy>
  <cp:lastPrinted>2013-05-07T13:42:09Z</cp:lastPrinted>
  <dcterms:created xsi:type="dcterms:W3CDTF">2004-04-02T05:30:37Z</dcterms:created>
  <dcterms:modified xsi:type="dcterms:W3CDTF">2013-05-22T06:21:53Z</dcterms:modified>
</cp:coreProperties>
</file>