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" yWindow="285" windowWidth="14790" windowHeight="1209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Лист2!$A$1:$C$39</definedName>
  </definedNames>
  <calcPr calcId="145621"/>
</workbook>
</file>

<file path=xl/calcChain.xml><?xml version="1.0" encoding="utf-8"?>
<calcChain xmlns="http://schemas.openxmlformats.org/spreadsheetml/2006/main">
  <c r="C37" i="2" l="1"/>
  <c r="C38" i="2" l="1"/>
  <c r="C32" i="2" l="1"/>
  <c r="C25" i="2" l="1"/>
  <c r="C11" i="2" l="1"/>
  <c r="C13" i="2"/>
  <c r="C16" i="2"/>
  <c r="C18" i="2"/>
  <c r="C21" i="2"/>
  <c r="C23" i="2"/>
  <c r="C28" i="2"/>
  <c r="C30" i="2"/>
  <c r="C33" i="2"/>
  <c r="C34" i="1"/>
  <c r="C32" i="1"/>
  <c r="C29" i="1"/>
  <c r="C38" i="1"/>
  <c r="C40" i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C15" i="2" l="1"/>
  <c r="C27" i="2"/>
  <c r="C20" i="2"/>
  <c r="C10" i="2"/>
  <c r="C36" i="2" l="1"/>
  <c r="C39" i="2" s="1"/>
</calcChain>
</file>

<file path=xl/sharedStrings.xml><?xml version="1.0" encoding="utf-8"?>
<sst xmlns="http://schemas.openxmlformats.org/spreadsheetml/2006/main" count="161" uniqueCount="136">
  <si>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</si>
  <si>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</si>
  <si>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</si>
  <si>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</si>
  <si>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</si>
  <si>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</si>
  <si>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</si>
  <si>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</si>
  <si>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</si>
  <si>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</si>
  <si>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</si>
  <si>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</si>
  <si>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</si>
  <si>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</si>
  <si>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</si>
  <si>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</si>
  <si>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</si>
  <si>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</si>
  <si>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</si>
  <si>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</si>
  <si>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</si>
  <si>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</si>
  <si>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</si>
  <si>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</si>
  <si>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</si>
  <si>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</si>
  <si>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</si>
  <si>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</si>
  <si>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</si>
  <si>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</si>
  <si>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</si>
  <si>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</si>
  <si>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</si>
  <si>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</si>
  <si>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</si>
  <si>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</si>
  <si>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</si>
  <si>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</si>
  <si>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</si>
  <si>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</si>
  <si>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</si>
  <si>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</si>
  <si>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</si>
  <si>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</si>
  <si>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</si>
  <si>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</si>
  <si>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</si>
  <si>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</si>
  <si>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</si>
  <si>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</si>
  <si>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</si>
  <si>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</si>
  <si>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</si>
  <si>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</si>
  <si>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</si>
  <si>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</si>
  <si>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</si>
  <si>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</si>
  <si>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</si>
  <si>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</si>
  <si>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</si>
  <si>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</si>
  <si>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</si>
  <si>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</si>
  <si>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</si>
  <si>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</si>
  <si>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</si>
  <si>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</si>
  <si>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</si>
  <si>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</si>
  <si>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</si>
  <si>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</si>
  <si>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</si>
  <si>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</si>
  <si>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</si>
  <si>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</si>
  <si>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</si>
  <si>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</si>
  <si>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</si>
  <si>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</si>
  <si>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</si>
  <si>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</si>
  <si>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</si>
  <si>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</si>
  <si>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</si>
  <si>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</si>
  <si>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</si>
  <si>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</si>
  <si>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</si>
  <si>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</si>
  <si>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</si>
  <si>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</si>
  <si>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</si>
  <si>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</si>
  <si>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</si>
  <si>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</si>
  <si>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</si>
  <si>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</si>
  <si>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</si>
  <si>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</si>
  <si>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</si>
  <si>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</si>
  <si>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</si>
  <si>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</si>
  <si>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</si>
  <si>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</si>
  <si>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</si>
  <si>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</si>
  <si>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</si>
  <si>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</si>
  <si>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</si>
  <si>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</si>
  <si>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</si>
  <si>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</si>
  <si>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</si>
  <si>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</si>
  <si>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</si>
  <si>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</si>
  <si>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</si>
  <si>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</si>
  <si>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</si>
  <si>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</si>
  <si>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</si>
  <si>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</si>
  <si>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</si>
  <si>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</si>
  <si>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</si>
  <si>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</si>
  <si>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</si>
  <si>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 xml:space="preserve">на 2017 год </t>
  </si>
  <si>
    <t>2017 год
(руб.)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</si>
  <si>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</si>
  <si>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</si>
  <si>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</si>
  <si>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Приложение 22</t>
  </si>
  <si>
    <t>от _______________№_______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</si>
</sst>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7" fillId="0" borderId="1" xfId="0" applyFont="1" applyFill="1" applyBorder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justify"/>
    </xf>
    <xf numFmtId="3" fontId="3" fillId="2" borderId="1" xfId="0" applyNumberFormat="1" applyFont="1" applyFill="1" applyBorder="1"/>
    <xf numFmtId="0" fontId="7" fillId="2" borderId="1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0" t="s">
        <v>70</v>
      </c>
      <c r="B2" s="50"/>
      <c r="C2" s="50"/>
    </row>
    <row r="3" spans="1:3" ht="15.75" x14ac:dyDescent="0.25">
      <c r="A3" s="50" t="s">
        <v>62</v>
      </c>
      <c r="B3" s="50"/>
      <c r="C3" s="50"/>
    </row>
    <row r="4" spans="1:3" ht="15.75" x14ac:dyDescent="0.25">
      <c r="A4" s="50" t="s">
        <v>63</v>
      </c>
      <c r="B4" s="50"/>
      <c r="C4" s="50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9" t="s">
        <v>21</v>
      </c>
      <c r="B7" s="49"/>
      <c r="C7" s="49"/>
    </row>
    <row r="8" spans="1:3" ht="18.75" x14ac:dyDescent="0.3">
      <c r="A8" s="49" t="s">
        <v>67</v>
      </c>
      <c r="B8" s="49"/>
      <c r="C8" s="49"/>
    </row>
    <row r="9" spans="1:3" ht="18.75" x14ac:dyDescent="0.3">
      <c r="A9" s="49" t="s">
        <v>69</v>
      </c>
      <c r="B9" s="49"/>
      <c r="C9" s="49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tabSelected="1" view="pageBreakPreview" zoomScaleSheetLayoutView="100" workbookViewId="0">
      <pane ySplit="9" topLeftCell="A10" activePane="bottomLeft" state="frozen"/>
      <selection pane="bottomLeft" activeCell="B34" sqref="B34"/>
    </sheetView>
  </sheetViews>
  <sheetFormatPr defaultRowHeight="12.75" x14ac:dyDescent="0.2"/>
  <cols>
    <col min="1" max="1" width="27.85546875" style="24" customWidth="1"/>
    <col min="2" max="2" width="48.7109375" style="24" customWidth="1"/>
    <col min="3" max="3" width="15.42578125" style="24" customWidth="1"/>
    <col min="4" max="12" width="9.140625" style="24" customWidth="1"/>
    <col min="13" max="16384" width="9.140625" style="24"/>
  </cols>
  <sheetData>
    <row r="1" spans="1:3" ht="15.75" customHeight="1" x14ac:dyDescent="0.25">
      <c r="A1" s="53" t="s">
        <v>134</v>
      </c>
      <c r="B1" s="53"/>
      <c r="C1" s="53"/>
    </row>
    <row r="2" spans="1:3" ht="15.75" customHeight="1" x14ac:dyDescent="0.25">
      <c r="A2" s="53" t="s">
        <v>62</v>
      </c>
      <c r="B2" s="53"/>
      <c r="C2" s="53"/>
    </row>
    <row r="3" spans="1:3" ht="15.75" customHeight="1" x14ac:dyDescent="0.25">
      <c r="A3" s="53" t="s">
        <v>135</v>
      </c>
      <c r="B3" s="53"/>
      <c r="C3" s="53"/>
    </row>
    <row r="4" spans="1:3" ht="28.5" customHeight="1" x14ac:dyDescent="0.25">
      <c r="A4" s="36"/>
      <c r="B4" s="36"/>
      <c r="C4" s="36"/>
    </row>
    <row r="5" spans="1:3" ht="18.75" x14ac:dyDescent="0.3">
      <c r="A5" s="51" t="s">
        <v>21</v>
      </c>
      <c r="B5" s="51"/>
      <c r="C5" s="51"/>
    </row>
    <row r="6" spans="1:3" ht="18" customHeight="1" x14ac:dyDescent="0.3">
      <c r="A6" s="51" t="s">
        <v>104</v>
      </c>
      <c r="B6" s="51"/>
      <c r="C6" s="51"/>
    </row>
    <row r="7" spans="1:3" ht="18.75" x14ac:dyDescent="0.3">
      <c r="A7" s="51" t="s">
        <v>129</v>
      </c>
      <c r="B7" s="51"/>
      <c r="C7" s="51"/>
    </row>
    <row r="8" spans="1:3" ht="12" customHeight="1" x14ac:dyDescent="0.3">
      <c r="A8" s="52"/>
      <c r="B8" s="52"/>
    </row>
    <row r="9" spans="1:3" ht="34.5" customHeight="1" x14ac:dyDescent="0.2">
      <c r="A9" s="37" t="s">
        <v>5</v>
      </c>
      <c r="B9" s="37" t="s">
        <v>20</v>
      </c>
      <c r="C9" s="21" t="s">
        <v>130</v>
      </c>
    </row>
    <row r="10" spans="1:3" ht="51" customHeight="1" x14ac:dyDescent="0.25">
      <c r="A10" s="25" t="s">
        <v>22</v>
      </c>
      <c r="B10" s="47" t="s">
        <v>71</v>
      </c>
      <c r="C10" s="26">
        <f t="shared" ref="C10" si="0">C11-C13</f>
        <v>6750000000</v>
      </c>
    </row>
    <row r="11" spans="1:3" ht="50.25" customHeight="1" x14ac:dyDescent="0.25">
      <c r="A11" s="25" t="s">
        <v>23</v>
      </c>
      <c r="B11" s="47" t="s">
        <v>72</v>
      </c>
      <c r="C11" s="26">
        <f t="shared" ref="C11" si="1">C12</f>
        <v>10000000000</v>
      </c>
    </row>
    <row r="12" spans="1:3" ht="64.5" customHeight="1" x14ac:dyDescent="0.25">
      <c r="A12" s="23" t="s">
        <v>7</v>
      </c>
      <c r="B12" s="29" t="s">
        <v>114</v>
      </c>
      <c r="C12" s="22">
        <v>10000000000</v>
      </c>
    </row>
    <row r="13" spans="1:3" ht="50.25" customHeight="1" x14ac:dyDescent="0.25">
      <c r="A13" s="25" t="s">
        <v>24</v>
      </c>
      <c r="B13" s="30" t="s">
        <v>91</v>
      </c>
      <c r="C13" s="26">
        <f t="shared" ref="C13" si="2">C14</f>
        <v>3250000000</v>
      </c>
    </row>
    <row r="14" spans="1:3" ht="63" customHeight="1" x14ac:dyDescent="0.25">
      <c r="A14" s="23" t="s">
        <v>8</v>
      </c>
      <c r="B14" s="29" t="s">
        <v>105</v>
      </c>
      <c r="C14" s="22">
        <v>3250000000</v>
      </c>
    </row>
    <row r="15" spans="1:3" ht="31.5" x14ac:dyDescent="0.25">
      <c r="A15" s="25" t="s">
        <v>73</v>
      </c>
      <c r="B15" s="28" t="s">
        <v>74</v>
      </c>
      <c r="C15" s="26">
        <f t="shared" ref="C15" si="3">C16-C18</f>
        <v>-4326153624</v>
      </c>
    </row>
    <row r="16" spans="1:3" ht="32.25" customHeight="1" x14ac:dyDescent="0.25">
      <c r="A16" s="25" t="s">
        <v>75</v>
      </c>
      <c r="B16" s="47" t="s">
        <v>76</v>
      </c>
      <c r="C16" s="26">
        <f t="shared" ref="C16" si="4">C17</f>
        <v>5250196376</v>
      </c>
    </row>
    <row r="17" spans="1:3" ht="49.5" customHeight="1" x14ac:dyDescent="0.25">
      <c r="A17" s="23" t="s">
        <v>77</v>
      </c>
      <c r="B17" s="48" t="s">
        <v>106</v>
      </c>
      <c r="C17" s="22">
        <v>5250196376</v>
      </c>
    </row>
    <row r="18" spans="1:3" ht="47.25" customHeight="1" x14ac:dyDescent="0.25">
      <c r="A18" s="25" t="s">
        <v>78</v>
      </c>
      <c r="B18" s="47" t="s">
        <v>79</v>
      </c>
      <c r="C18" s="26">
        <f t="shared" ref="C18" si="5">C19</f>
        <v>9576350000</v>
      </c>
    </row>
    <row r="19" spans="1:3" ht="47.45" customHeight="1" x14ac:dyDescent="0.25">
      <c r="A19" s="23" t="s">
        <v>80</v>
      </c>
      <c r="B19" s="29" t="s">
        <v>107</v>
      </c>
      <c r="C19" s="22">
        <v>9576350000</v>
      </c>
    </row>
    <row r="20" spans="1:3" ht="32.450000000000003" customHeight="1" x14ac:dyDescent="0.25">
      <c r="A20" s="25" t="s">
        <v>81</v>
      </c>
      <c r="B20" s="28" t="s">
        <v>94</v>
      </c>
      <c r="C20" s="26">
        <f t="shared" ref="C20" si="6">C21-C23</f>
        <v>-2429068000</v>
      </c>
    </row>
    <row r="21" spans="1:3" ht="51" customHeight="1" x14ac:dyDescent="0.25">
      <c r="A21" s="25" t="s">
        <v>108</v>
      </c>
      <c r="B21" s="28" t="s">
        <v>95</v>
      </c>
      <c r="C21" s="26">
        <f t="shared" ref="C21" si="7">C22</f>
        <v>4116448416</v>
      </c>
    </row>
    <row r="22" spans="1:3" ht="63.75" customHeight="1" x14ac:dyDescent="0.25">
      <c r="A22" s="23" t="s">
        <v>109</v>
      </c>
      <c r="B22" s="44" t="s">
        <v>110</v>
      </c>
      <c r="C22" s="38">
        <v>4116448416</v>
      </c>
    </row>
    <row r="23" spans="1:3" ht="64.5" customHeight="1" x14ac:dyDescent="0.25">
      <c r="A23" s="25" t="s">
        <v>111</v>
      </c>
      <c r="B23" s="47" t="s">
        <v>82</v>
      </c>
      <c r="C23" s="26">
        <f t="shared" ref="C23" si="8">C24</f>
        <v>6545516416</v>
      </c>
    </row>
    <row r="24" spans="1:3" ht="64.900000000000006" customHeight="1" x14ac:dyDescent="0.25">
      <c r="A24" s="23" t="s">
        <v>112</v>
      </c>
      <c r="B24" s="27" t="s">
        <v>113</v>
      </c>
      <c r="C24" s="22">
        <v>6545516416</v>
      </c>
    </row>
    <row r="25" spans="1:3" ht="47.25" x14ac:dyDescent="0.25">
      <c r="A25" s="46" t="s">
        <v>131</v>
      </c>
      <c r="B25" s="28" t="s">
        <v>29</v>
      </c>
      <c r="C25" s="35">
        <f>C26</f>
        <v>4500000</v>
      </c>
    </row>
    <row r="26" spans="1:3" ht="48" customHeight="1" x14ac:dyDescent="0.25">
      <c r="A26" s="23" t="s">
        <v>132</v>
      </c>
      <c r="B26" s="27" t="s">
        <v>133</v>
      </c>
      <c r="C26" s="22">
        <v>4500000</v>
      </c>
    </row>
    <row r="27" spans="1:3" ht="36" customHeight="1" x14ac:dyDescent="0.25">
      <c r="A27" s="25" t="s">
        <v>83</v>
      </c>
      <c r="B27" s="47" t="s">
        <v>92</v>
      </c>
      <c r="C27" s="32">
        <f t="shared" ref="C27" si="9">C30-C28</f>
        <v>721624</v>
      </c>
    </row>
    <row r="28" spans="1:3" ht="33" customHeight="1" x14ac:dyDescent="0.25">
      <c r="A28" s="25" t="s">
        <v>85</v>
      </c>
      <c r="B28" s="47" t="s">
        <v>90</v>
      </c>
      <c r="C28" s="26">
        <f t="shared" ref="C28" si="10">C29</f>
        <v>981975300</v>
      </c>
    </row>
    <row r="29" spans="1:3" s="39" customFormat="1" ht="67.150000000000006" customHeight="1" x14ac:dyDescent="0.25">
      <c r="A29" s="23" t="s">
        <v>117</v>
      </c>
      <c r="B29" s="29" t="s">
        <v>116</v>
      </c>
      <c r="C29" s="22">
        <v>981975300</v>
      </c>
    </row>
    <row r="30" spans="1:3" ht="47.25" x14ac:dyDescent="0.25">
      <c r="A30" s="25" t="s">
        <v>84</v>
      </c>
      <c r="B30" s="28" t="s">
        <v>93</v>
      </c>
      <c r="C30" s="26">
        <f t="shared" ref="C30" si="11">SUM(C31:C32)</f>
        <v>982696924</v>
      </c>
    </row>
    <row r="31" spans="1:3" ht="62.25" hidden="1" customHeight="1" x14ac:dyDescent="0.25">
      <c r="A31" s="40" t="s">
        <v>127</v>
      </c>
      <c r="B31" s="43" t="s">
        <v>128</v>
      </c>
      <c r="C31" s="26"/>
    </row>
    <row r="32" spans="1:3" s="39" customFormat="1" ht="66.75" customHeight="1" x14ac:dyDescent="0.25">
      <c r="A32" s="23" t="s">
        <v>119</v>
      </c>
      <c r="B32" s="29" t="s">
        <v>118</v>
      </c>
      <c r="C32" s="22">
        <f>981975300+721624</f>
        <v>982696924</v>
      </c>
    </row>
    <row r="33" spans="1:3" s="39" customFormat="1" ht="33.6" customHeight="1" x14ac:dyDescent="0.25">
      <c r="A33" s="46" t="s">
        <v>121</v>
      </c>
      <c r="B33" s="45" t="s">
        <v>122</v>
      </c>
      <c r="C33" s="35">
        <f t="shared" ref="C33" si="12">C34-C35</f>
        <v>0</v>
      </c>
    </row>
    <row r="34" spans="1:3" s="39" customFormat="1" ht="98.25" customHeight="1" x14ac:dyDescent="0.25">
      <c r="A34" s="54" t="s">
        <v>124</v>
      </c>
      <c r="B34" s="55" t="s">
        <v>123</v>
      </c>
      <c r="C34" s="56">
        <v>3000000000</v>
      </c>
    </row>
    <row r="35" spans="1:3" s="39" customFormat="1" ht="96" customHeight="1" x14ac:dyDescent="0.25">
      <c r="A35" s="57" t="s">
        <v>126</v>
      </c>
      <c r="B35" s="55" t="s">
        <v>125</v>
      </c>
      <c r="C35" s="56">
        <v>3000000000</v>
      </c>
    </row>
    <row r="36" spans="1:3" s="41" customFormat="1" ht="31.5" x14ac:dyDescent="0.25">
      <c r="A36" s="25" t="s">
        <v>86</v>
      </c>
      <c r="B36" s="30" t="s">
        <v>87</v>
      </c>
      <c r="C36" s="26">
        <f>C38-C37</f>
        <v>0</v>
      </c>
    </row>
    <row r="37" spans="1:3" s="41" customFormat="1" ht="36.75" customHeight="1" x14ac:dyDescent="0.25">
      <c r="A37" s="23" t="s">
        <v>88</v>
      </c>
      <c r="B37" s="48" t="s">
        <v>115</v>
      </c>
      <c r="C37" s="22">
        <f>52196603900+C11+C16+C21+C30+C34+C25</f>
        <v>75550445616</v>
      </c>
    </row>
    <row r="38" spans="1:3" s="41" customFormat="1" ht="30.75" customHeight="1" x14ac:dyDescent="0.25">
      <c r="A38" s="23" t="s">
        <v>89</v>
      </c>
      <c r="B38" s="27" t="s">
        <v>41</v>
      </c>
      <c r="C38" s="22">
        <f>52196603900+C13+C18+C23+C28+C35</f>
        <v>75550445616</v>
      </c>
    </row>
    <row r="39" spans="1:3" ht="27" customHeight="1" x14ac:dyDescent="0.25">
      <c r="A39" s="23"/>
      <c r="B39" s="34" t="s">
        <v>120</v>
      </c>
      <c r="C39" s="26">
        <f>C10+C15+C20+C27+C36+C33+C25</f>
        <v>0</v>
      </c>
    </row>
    <row r="40" spans="1:3" ht="15.75" x14ac:dyDescent="0.25">
      <c r="C40" s="33"/>
    </row>
    <row r="41" spans="1:3" ht="12.75" hidden="1" customHeight="1" x14ac:dyDescent="0.25">
      <c r="C41" s="22">
        <v>4122059282.8899999</v>
      </c>
    </row>
    <row r="42" spans="1:3" ht="12.75" hidden="1" customHeight="1" x14ac:dyDescent="0.2">
      <c r="B42" s="42" t="s">
        <v>96</v>
      </c>
    </row>
    <row r="43" spans="1:3" ht="12.75" hidden="1" customHeight="1" x14ac:dyDescent="0.2">
      <c r="B43" s="42" t="s">
        <v>97</v>
      </c>
    </row>
    <row r="44" spans="1:3" ht="12.75" hidden="1" customHeight="1" x14ac:dyDescent="0.2">
      <c r="B44" s="42" t="s">
        <v>98</v>
      </c>
    </row>
    <row r="45" spans="1:3" hidden="1" x14ac:dyDescent="0.2">
      <c r="B45" s="42" t="s">
        <v>100</v>
      </c>
      <c r="C45" s="31"/>
    </row>
    <row r="46" spans="1:3" hidden="1" x14ac:dyDescent="0.2">
      <c r="B46" s="42" t="s">
        <v>101</v>
      </c>
      <c r="C46" s="31"/>
    </row>
    <row r="47" spans="1:3" hidden="1" x14ac:dyDescent="0.2">
      <c r="B47" s="42" t="s">
        <v>102</v>
      </c>
    </row>
    <row r="48" spans="1:3" hidden="1" x14ac:dyDescent="0.2">
      <c r="B48" s="24" t="s">
        <v>103</v>
      </c>
    </row>
    <row r="49" spans="2:3" hidden="1" x14ac:dyDescent="0.2"/>
    <row r="50" spans="2:3" hidden="1" x14ac:dyDescent="0.2"/>
    <row r="51" spans="2:3" hidden="1" x14ac:dyDescent="0.2">
      <c r="B51" s="24" t="s">
        <v>99</v>
      </c>
    </row>
    <row r="52" spans="2:3" x14ac:dyDescent="0.2">
      <c r="C52" s="31"/>
    </row>
  </sheetData>
  <mergeCells count="7">
    <mergeCell ref="A5:C5"/>
    <mergeCell ref="A6:C6"/>
    <mergeCell ref="A7:C7"/>
    <mergeCell ref="A8:B8"/>
    <mergeCell ref="A1:C1"/>
    <mergeCell ref="A2:C2"/>
    <mergeCell ref="A3:C3"/>
  </mergeCells>
  <phoneticPr fontId="0" type="noConversion"/>
  <printOptions horizontalCentered="1"/>
  <pageMargins left="0.78740157480314965" right="0.39370078740157483" top="0.78740157480314965" bottom="0.78740157480314965" header="0.39370078740157483" footer="0.35433070866141736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2016-10-27T15:30:48Z</cp:lastPrinted>
  <dcterms:created xsi:type="dcterms:W3CDTF">2002-10-06T09:19:10Z</dcterms:created>
  <dcterms:modified xsi:type="dcterms:W3CDTF">2016-10-27T15:32:17Z</dcterms:modified>
</cp:coreProperties>
</file>