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300" yWindow="555" windowWidth="14580" windowHeight="12570"/>
  </bookViews>
  <sheets>
    <sheet name="Лист1" sheetId="1" r:id="rId1"/>
  </sheets>
  <definedNames>
    <definedName name="_xlnm.Print_Titles" localSheetId="0">Лист1!$7:$7</definedName>
    <definedName name="_xlnm.Print_Area" localSheetId="0">Лист1!$B$1:$E$90</definedName>
  </definedNames>
  <calcPr calcId="145621"/>
</workbook>
</file>

<file path=xl/calcChain.xml><?xml version="1.0" encoding="utf-8"?>
<calcChain xmlns="http://schemas.openxmlformats.org/spreadsheetml/2006/main">
  <c r="E50" i="1" l="1"/>
  <c r="E61" i="1"/>
  <c r="E77" i="1"/>
  <c r="D88" i="1"/>
  <c r="D77" i="1"/>
  <c r="D61" i="1"/>
  <c r="D50" i="1"/>
  <c r="E33" i="1" l="1"/>
  <c r="E46" i="1" l="1"/>
  <c r="D46" i="1"/>
  <c r="E35" i="1"/>
  <c r="D35" i="1"/>
  <c r="D33" i="1"/>
  <c r="D25" i="1" s="1"/>
  <c r="E20" i="1"/>
  <c r="D20" i="1"/>
  <c r="E16" i="1"/>
  <c r="D16" i="1"/>
  <c r="E14" i="1"/>
  <c r="D14" i="1"/>
  <c r="E12" i="1"/>
  <c r="D12" i="1"/>
  <c r="E9" i="1"/>
  <c r="D9" i="1"/>
  <c r="E25" i="1" l="1"/>
  <c r="E8" i="1" s="1"/>
  <c r="D8" i="1"/>
  <c r="E88" i="1" l="1"/>
  <c r="E87" i="1" s="1"/>
  <c r="D87" i="1"/>
  <c r="D49" i="1"/>
  <c r="E49" i="1" l="1"/>
  <c r="E48" i="1" s="1"/>
  <c r="D48" i="1"/>
  <c r="E90" i="1" l="1"/>
  <c r="D90" i="1" l="1"/>
</calcChain>
</file>

<file path=xl/sharedStrings.xml><?xml version="1.0" encoding="utf-8"?>
<sst xmlns="http://schemas.openxmlformats.org/spreadsheetml/2006/main" count="173" uniqueCount="173">
  <si>
    <t>Код бюджетной классификации РФ</t>
  </si>
  <si>
    <t>Наименование доходов</t>
  </si>
  <si>
    <t>000 1 00 00000 00 0000 000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</si>
  <si>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</si>
  <si>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</si>
  <si>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</si>
  <si>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</si>
  <si>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</si>
  <si>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</si>
  <si>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</si>
  <si>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</si>
  <si>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</si>
  <si>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</si>
  <si>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</si>
  <si>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 на имущество организаций</t>
  </si>
  <si>
    <t>Транспортный налог</t>
  </si>
  <si>
    <t>Налоги, сборы и регулярные платежи за пользование природными ресурсами</t>
  </si>
  <si>
    <t>000 1 08 00000 00 0000 000</t>
  </si>
  <si>
    <t>Государственная пошлина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</si>
  <si>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</si>
  <si>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</si>
  <si>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</si>
  <si>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</si>
  <si>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</si>
  <si>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</si>
  <si>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000 1 11 05000 00 0000 120</t>
  </si>
  <si>
    <t>000 1 11 07000 00 0000 120</t>
  </si>
  <si>
    <t>Платежи от государственных и муниципальных унитарных предприятий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</si>
  <si>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</si>
  <si>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</si>
  <si>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</si>
  <si>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</si>
  <si>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Платежи при пользовании недрами</t>
  </si>
  <si>
    <t>Плата за использование лесов</t>
  </si>
  <si>
    <t>000 1 13 00000 00 0000 000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</si>
  <si>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</si>
  <si>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</si>
  <si>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</si>
  <si>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</si>
  <si>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>000 1 16 90020 02 0000 140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</si>
  <si>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</si>
  <si>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000 1 17 00000 00 0000 000</t>
  </si>
  <si>
    <t>Прочие неналоговые доходы</t>
  </si>
  <si>
    <t>000 1 17 05020 02 0000 180</t>
  </si>
  <si>
    <t>Прочие неналоговые доходы бюджетов субъектов Российской Федерации</t>
  </si>
  <si>
    <t>000 1 12 04000 00 0000 120</t>
  </si>
  <si>
    <t>000 1 12 01000 01 0000 120</t>
  </si>
  <si>
    <t>000 1 11 07012 02 0000 120</t>
  </si>
  <si>
    <t>000 1 11 05032 02 0000 120</t>
  </si>
  <si>
    <t>000 1 11 05022 02 0000 120</t>
  </si>
  <si>
    <t>000 1 11 03020 02 0000 120</t>
  </si>
  <si>
    <t>000 1 11 01020 02 0000 120</t>
  </si>
  <si>
    <t>000 1 06 00000 00 0000 000</t>
  </si>
  <si>
    <t>000 1 06 02000 02 0000 110</t>
  </si>
  <si>
    <t>000 1 06 04000 02 0000 110</t>
  </si>
  <si>
    <t>000 1 07 00000 00 0000 000</t>
  </si>
  <si>
    <t xml:space="preserve">000 1 05 00000 00 0000 000 </t>
  </si>
  <si>
    <t>000 1 05 01000 00 0000 110</t>
  </si>
  <si>
    <t>000 1 01 02000 01 0000 110</t>
  </si>
  <si>
    <t xml:space="preserve">000 1 01 00000 00 0000 000 </t>
  </si>
  <si>
    <t xml:space="preserve">000 1 01 01000 00 0000 110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</si>
  <si>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</si>
  <si>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бюджетных и автономных учреждений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</si>
  <si>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</si>
  <si>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Доходы от оказания платных услуг (работ) и компенсации затрат государства</t>
  </si>
  <si>
    <t>000 1 12 02000 00 0000 120</t>
  </si>
  <si>
    <t>000 1 06 05000 02 0000 110</t>
  </si>
  <si>
    <t>Налог на игорный бизнес</t>
  </si>
  <si>
    <t xml:space="preserve">000 1 16 30020 01 0000 140 </t>
  </si>
  <si>
    <t>Денежные взыскания (штрафы) за нарушение законодательства Российской Федерации о безопасности дорожного движения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</si>
  <si>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</si>
  <si>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</si>
  <si>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</si>
  <si>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</si>
  <si>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Субвенции бюджетам субъектов Российской Федерации на оплату жилищно-коммунальных услуг отдельным категориям граждан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</si>
  <si>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</si>
  <si>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Субвенции бюджетам субъектов Российской Федерации на осуществление отдельных полномочий в области лесных отношений</t>
  </si>
  <si>
    <t>Субвенции бюджетам субъектов Российской Федерации на осуществление отдельных полномочий в области водных отношений</t>
  </si>
  <si>
    <t>Субвенции бюджетам субъектов Российской Федерации на выплату единовременного пособия при всех формах устройства детей, лишенных родительского попечения, в семью</t>
  </si>
  <si>
    <t>Иные межбюджетные трансферты</t>
  </si>
  <si>
    <t>Межбюджетные трансферты, передаваемые бюджетам субъектов Российской Федерации на комплектование книжных фондов библиотек муниципальных образований и государственных библиотек городов Москвы и Санкт-Петербурга</t>
  </si>
  <si>
    <t xml:space="preserve"> к Закону Ярославской области</t>
  </si>
  <si>
    <t>000 2 03 02000 02 0000 180</t>
  </si>
  <si>
    <t xml:space="preserve">Безвозмездные поступления от государственных (муниципальных) организаций в бюджеты субъектов  Российской Федерации  
</t>
  </si>
  <si>
    <t>Межбюджетные трансферты, передаваемые бюджетам субъектов Российской Федерации на финансовое обеспечение закупок антивирусных препаратов для профилактики и лечения лиц, инфицированных вирусами иммунодефицита человека и гепатитов B и C</t>
  </si>
  <si>
    <t>Итого</t>
  </si>
  <si>
    <t>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</si>
  <si>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Межбюджетные трансферты, передаваемые бюджетам субъектов Российской Федерации на осуществление организационных мероприятий по обеспечению лиц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</t>
  </si>
  <si>
    <t>000 2 03 02040 02 0000 180</t>
  </si>
  <si>
    <t xml:space="preserve"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 </t>
  </si>
  <si>
    <t>Субсидии бюджетам субъектов Российской Федерации на возмещение части затрат на приобретение элитных семян</t>
  </si>
  <si>
    <t>Субсидии бюджетам субъектов Российской Федерации на 1 килограмм реализованного и (или) отгруженного на собственную переработку молока</t>
  </si>
  <si>
    <t>000 2 02 04056 02 0000 151</t>
  </si>
  <si>
    <t xml:space="preserve">Межбюджетные трансферты, передаваемые бюджетам субъектов Российской Федерации на финансовое обеспечение дорожной деятельности в отношении автомобильных дорог общего пользования регионального или межмуниципального значения
</t>
  </si>
  <si>
    <t>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</si>
  <si>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Субсидии бюджетам субъектов Российской Федерации на приобретение специализированной лесопожарной техники и оборудования</t>
  </si>
  <si>
    <t>000 1 07 01000 01 0000 110</t>
  </si>
  <si>
    <t>Налог на добычу полезных ископаемых</t>
  </si>
  <si>
    <t>000 1 11 05100 02 0000 120</t>
  </si>
  <si>
    <t>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(реконструкции), капитального ремонта и эксплуатации объектов дорожного сервиса, прокладки, переноса, переустройства и эксплуатации инженерных коммуникаций, установки и эксплуатации рекламных конструкций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</si>
  <si>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</si>
  <si>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</si>
  <si>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</si>
  <si>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</si>
  <si>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000 2 03 00000 00 0000 000</t>
  </si>
  <si>
    <t>Безвозмездные поступления от государственных (муниципальных) организаций</t>
  </si>
  <si>
    <t>2018 год
(руб.)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</si>
  <si>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субъектов Российской Федерации</t>
  </si>
  <si>
    <t>000 1 11 05322 02 0000 120</t>
  </si>
  <si>
    <t>Прогнозируемые доходы областного бюджета на плановый период 2018 и 2019 годов                                                  в соответствии с классификацией доходов бюджетов Российской Федерации</t>
  </si>
  <si>
    <t>2019 год
(руб.)</t>
  </si>
  <si>
    <t>000 2 02 25541 02 0000 151</t>
  </si>
  <si>
    <t>000 2 02 25542 02 0000 151</t>
  </si>
  <si>
    <t>Субсидии бюджетам субъектов Российской Федерации на повышение продуктивности крупного рогатого скота молочного направления</t>
  </si>
  <si>
    <t>000 2 02 25543 02 0000 151</t>
  </si>
  <si>
    <t>Субсидии бюджетам субъектов Российской Федерации на оказание содействия достижению целевых показателей реализации региональных программ развития агропромышленного комплекса</t>
  </si>
  <si>
    <t>000 2 02 35128 02 0000 151</t>
  </si>
  <si>
    <t>000 2 02 35129 02 0000 151</t>
  </si>
  <si>
    <t>000 2 02 35250 02 0000 151</t>
  </si>
  <si>
    <t>000 1 07 04000 01 0000 110</t>
  </si>
  <si>
    <t>Сборы за пользование объектами животного мира и за пользование объектами водных биологических ресурсов</t>
  </si>
  <si>
    <t>000 2 02 25382 02 0000 151</t>
  </si>
  <si>
    <t>Субсидии бюджетам субъектов Российской Фе-дерации на реализацию отдельных мероприятий государственной программы Российской Федерации "Развитие здравоохранения"</t>
  </si>
  <si>
    <t>000 2 02 35260 02 0000 151</t>
  </si>
  <si>
    <t xml:space="preserve">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
</t>
  </si>
  <si>
    <t>000 2 02 35270 02 0000 151</t>
  </si>
  <si>
    <t>000 2 02 35290 02 0000 151</t>
  </si>
  <si>
    <t>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</t>
  </si>
  <si>
    <t>000 2 02 35380 02 0000 151</t>
  </si>
  <si>
    <t>Субвенции бюджетам субъектов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</si>
  <si>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000 2 02 35137 02 0000 151</t>
  </si>
  <si>
    <t>000 2 02 45161 02 0000 151</t>
  </si>
  <si>
    <t>Межбюджетные трансферты, передаваемые бюджетам субъектов Российской Федерации на реализацию отдельных полномочий в области лекарственного обеспечения</t>
  </si>
  <si>
    <t>000 2 02 25511 02 0000 151</t>
  </si>
  <si>
    <t>Субсидии бюджетам субъектов Российской Федерации на проведение комплексных кадастровых работ в рамках федеральной целевой программы "Развитие единой государственной системы регистрации прав и кадастрового учета недвижимости (2014 - 2019 годы)"</t>
  </si>
  <si>
    <t>000 2 02 35118 02 0000 151</t>
  </si>
  <si>
    <t>000 2 02 45141 02 0000 151</t>
  </si>
  <si>
    <t>000 2 02 45142 02 0000 151</t>
  </si>
  <si>
    <t>000 2 02 20000 00 0000 151</t>
  </si>
  <si>
    <t>Субсидии бюджетам бюджетной системы Российской Федерации (межбюджетные субсидии)</t>
  </si>
  <si>
    <t>000 2 02 25131 02 0000 151</t>
  </si>
  <si>
    <t>000 2 02 25082 02 0000 151</t>
  </si>
  <si>
    <t>Субсидии бюджетам субъектов Российской Федерации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</si>
  <si>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000 2 02 25031 02 0000 151</t>
  </si>
  <si>
    <r>
      <t>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</t>
    </r>
    <r>
      <rPr>
        <sz val="14"/>
        <rFont val="Arial"/>
        <family val="2"/>
        <charset val="204"/>
      </rPr>
      <t xml:space="preserve"> </t>
    </r>
  </si>
  <si>
    <t>000 2 02 25042 02 0000 151</t>
  </si>
  <si>
    <r>
      <t>Субсидии бюджетам субъектов Российской Федерации на поддержку племенного животноводства</t>
    </r>
    <r>
      <rPr>
        <sz val="14"/>
        <rFont val="Arial"/>
        <family val="2"/>
        <charset val="204"/>
      </rPr>
      <t xml:space="preserve"> </t>
    </r>
  </si>
  <si>
    <t>000 2 02 25043 02 0000 151</t>
  </si>
  <si>
    <t>000 2 02 30000 00 0000 151</t>
  </si>
  <si>
    <t>Субвенции бюджетам бюджетной системы Российской Федерации</t>
  </si>
  <si>
    <t>000 2 02 35120 02 0000 151</t>
  </si>
  <si>
    <t>Субвенции бюджетам субъектов Российской Федерации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</si>
  <si>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
</t>
  </si>
  <si>
    <t>000 2 02 35280 02 0000 151</t>
  </si>
  <si>
    <t>Субвенции бюджетам субъектов Российской Федерации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</si>
  <si>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000 2 02 35135 02 0000 151</t>
  </si>
  <si>
    <t>Субвенции бюджетам субъектов Российской Федерации на осуществление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</si>
  <si>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000 2 02 35900 02 0000 151</t>
  </si>
  <si>
    <t>Единая субвенция бюджетам субъектов Российской Федерации и бюджету г. Байконура</t>
  </si>
  <si>
    <t>Межбюджетные трансферты, передаваемые бюджетам субъектов Российской Федерации  на обеспечение деятельности депутатов Государственной Думы и их помощников в избирательных округах</t>
  </si>
  <si>
    <t>Межбюджетные трансферты, передаваемые бюджетам субъектов Российской Федерации  на обеспечение членов Совета Федерации и их помощников в субъектах Российской Федерации</t>
  </si>
  <si>
    <t>000 2 02 45144 02 0000 151</t>
  </si>
  <si>
    <t>000 2 02 45072 02 0000 151</t>
  </si>
  <si>
    <t>000 2 02 45133 02 0000 151</t>
  </si>
  <si>
    <t>000 2 02 45174 02 0000 151</t>
  </si>
  <si>
    <t>Межбюджетные трансферты, передаваемые бюджетам субъектов Российской Федерации на финансовое обеспечение закупок антибактериальных и противотуберкулезных лекарственных препаратов (второго ряда), применяемых при лечении больных туберкулезом с множественной лекарственной устойчивостью возбудителя, и диагностических средств для выявления, определения чувствительности микобактерии туберкулеза и мониторинга лечения больных туберкулезом с множественной лекарственной устойчивостью возбудителя</t>
  </si>
  <si>
    <t>000 2 02 45179 02 0000 151</t>
  </si>
  <si>
    <t>Межбюджетные трансферты, передаваемые бюджетам субъектов Российской Федерации на реализацию мероприятий по профилактике
ВИЧ-инфекции и гепатитов B и C</t>
  </si>
  <si>
    <t>Приложение 6</t>
  </si>
  <si>
    <t>000 2 02 40000 00 0000 151</t>
  </si>
  <si>
    <t>000 2 02 35220 02 0000 151</t>
  </si>
  <si>
    <t>от ________________  № _____</t>
  </si>
  <si>
    <t>000 2 02 35240 02 0000 151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</si>
</sst>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Times New Roman"/>
      <family val="2"/>
      <charset val="204"/>
    </font>
    <font>
      <sz val="10"/>
      <name val="Arial"/>
      <family val="2"/>
      <charset val="204"/>
    </font>
    <font>
      <sz val="12"/>
      <name val="Times New Roman"/>
      <family val="2"/>
      <charset val="204"/>
    </font>
    <font>
      <sz val="11"/>
      <name val="Times New Roman"/>
      <family val="2"/>
      <charset val="204"/>
    </font>
    <font>
      <b/>
      <sz val="14"/>
      <name val="Times New Roman"/>
      <family val="2"/>
      <charset val="204"/>
    </font>
    <font>
      <sz val="8"/>
      <name val="Times New Roman"/>
      <family val="2"/>
      <charset val="204"/>
    </font>
    <font>
      <b/>
      <sz val="12"/>
      <name val="Times New Roman"/>
      <family val="2"/>
      <charset val="204"/>
    </font>
    <font>
      <i/>
      <sz val="12"/>
      <name val="Times New Roman"/>
      <family val="2"/>
      <charset val="204"/>
    </font>
    <font>
      <sz val="12"/>
      <color indexed="8"/>
      <name val="Times New Roman"/>
      <family val="2"/>
      <charset val="204"/>
    </font>
    <font>
      <i/>
      <sz val="12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35">
    <xf numFmtId="0" fontId="0" fillId="0" borderId="0" xfId="0"/>
    <xf numFmtId="3" fontId="7" fillId="2" borderId="1" xfId="0" applyNumberFormat="1" applyFont="1" applyFill="1" applyBorder="1" applyAlignment="1">
      <alignment horizontal="right"/>
    </xf>
    <xf numFmtId="3" fontId="6" fillId="2" borderId="1" xfId="0" applyNumberFormat="1" applyFont="1" applyFill="1" applyBorder="1" applyAlignment="1">
      <alignment horizontal="right"/>
    </xf>
    <xf numFmtId="3" fontId="6" fillId="2" borderId="1" xfId="0" applyNumberFormat="1" applyFont="1" applyFill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6" fillId="2" borderId="1" xfId="1" applyNumberFormat="1" applyFont="1" applyFill="1" applyBorder="1" applyAlignment="1" applyProtection="1">
      <alignment horizontal="left" vertical="top" wrapText="1"/>
      <protection hidden="1"/>
    </xf>
    <xf numFmtId="3" fontId="7" fillId="2" borderId="1" xfId="0" applyNumberFormat="1" applyFont="1" applyFill="1" applyBorder="1" applyAlignment="1"/>
    <xf numFmtId="0" fontId="9" fillId="2" borderId="1" xfId="0" applyFont="1" applyFill="1" applyBorder="1" applyAlignment="1">
      <alignment horizontal="left" vertical="top" wrapText="1"/>
    </xf>
    <xf numFmtId="0" fontId="3" fillId="2" borderId="0" xfId="0" applyFont="1" applyFill="1"/>
    <xf numFmtId="0" fontId="2" fillId="2" borderId="0" xfId="0" applyFont="1" applyFill="1"/>
    <xf numFmtId="0" fontId="5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/>
    </xf>
    <xf numFmtId="0" fontId="11" fillId="2" borderId="1" xfId="0" applyFont="1" applyFill="1" applyBorder="1" applyAlignment="1">
      <alignment vertical="top"/>
    </xf>
    <xf numFmtId="0" fontId="3" fillId="2" borderId="0" xfId="0" applyFont="1" applyFill="1" applyAlignment="1">
      <alignment wrapText="1"/>
    </xf>
    <xf numFmtId="3" fontId="2" fillId="2" borderId="1" xfId="0" applyNumberFormat="1" applyFont="1" applyFill="1" applyBorder="1" applyAlignment="1">
      <alignment horizontal="right" wrapText="1"/>
    </xf>
    <xf numFmtId="0" fontId="3" fillId="2" borderId="0" xfId="0" applyFont="1" applyFill="1" applyBorder="1"/>
    <xf numFmtId="0" fontId="7" fillId="2" borderId="1" xfId="0" applyFont="1" applyFill="1" applyBorder="1" applyAlignment="1">
      <alignment vertical="top" wrapText="1"/>
    </xf>
    <xf numFmtId="3" fontId="9" fillId="2" borderId="1" xfId="0" applyNumberFormat="1" applyFont="1" applyFill="1" applyBorder="1" applyAlignment="1">
      <alignment horizontal="right"/>
    </xf>
    <xf numFmtId="0" fontId="2" fillId="2" borderId="0" xfId="0" applyFont="1" applyFill="1" applyAlignment="1"/>
    <xf numFmtId="3" fontId="12" fillId="2" borderId="1" xfId="0" applyNumberFormat="1" applyFont="1" applyFill="1" applyBorder="1" applyAlignment="1">
      <alignment horizontal="right"/>
    </xf>
    <xf numFmtId="0" fontId="13" fillId="2" borderId="1" xfId="0" applyFont="1" applyFill="1" applyBorder="1" applyAlignment="1">
      <alignment horizontal="left" vertical="top" wrapText="1"/>
    </xf>
    <xf numFmtId="3" fontId="13" fillId="2" borderId="1" xfId="0" applyNumberFormat="1" applyFont="1" applyFill="1" applyBorder="1" applyAlignment="1">
      <alignment horizontal="right" wrapText="1"/>
    </xf>
    <xf numFmtId="3" fontId="7" fillId="2" borderId="1" xfId="0" applyNumberFormat="1" applyFont="1" applyFill="1" applyBorder="1" applyAlignment="1">
      <alignment horizontal="right" wrapText="1"/>
    </xf>
    <xf numFmtId="0" fontId="11" fillId="2" borderId="0" xfId="0" applyFont="1" applyFill="1"/>
    <xf numFmtId="3" fontId="9" fillId="2" borderId="1" xfId="0" applyNumberFormat="1" applyFont="1" applyFill="1" applyBorder="1" applyAlignment="1"/>
    <xf numFmtId="0" fontId="2" fillId="2" borderId="0" xfId="0" applyFont="1" applyFill="1" applyAlignment="1">
      <alignment horizontal="right"/>
    </xf>
    <xf numFmtId="0" fontId="6" fillId="2" borderId="1" xfId="0" applyFont="1" applyFill="1" applyBorder="1" applyAlignment="1">
      <alignment horizontal="left"/>
    </xf>
    <xf numFmtId="0" fontId="4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4" fillId="2" borderId="0" xfId="0" applyFont="1" applyFill="1" applyAlignment="1">
      <alignment horizontal="center" wrapText="1"/>
    </xf>
  </cellXfs>
  <cellStyles count="3">
    <cellStyle name="Обычный" xfId="0" builtinId="0"/>
    <cellStyle name="Обычный 2" xfId="2"/>
    <cellStyle name="Обычный_Tmp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0"/>
  <sheetViews>
    <sheetView tabSelected="1" view="pageBreakPreview" zoomScale="90" zoomScaleNormal="100" zoomScaleSheetLayoutView="90" workbookViewId="0">
      <pane xSplit="3" ySplit="7" topLeftCell="D74" activePane="bottomRight" state="frozen"/>
      <selection pane="topRight" activeCell="D1" sqref="D1"/>
      <selection pane="bottomLeft" activeCell="A8" sqref="A8"/>
      <selection pane="bottomRight" activeCell="C69" sqref="C69"/>
    </sheetView>
  </sheetViews>
  <sheetFormatPr defaultColWidth="9.140625" defaultRowHeight="15.75" x14ac:dyDescent="0.25"/>
  <cols>
    <col min="1" max="1" width="1" style="10" customWidth="1"/>
    <col min="2" max="2" width="27.85546875" style="11" customWidth="1"/>
    <col min="3" max="3" width="51.85546875" style="23" customWidth="1"/>
    <col min="4" max="4" width="20.42578125" style="10" customWidth="1"/>
    <col min="5" max="5" width="21.140625" style="10" customWidth="1"/>
    <col min="6" max="6" width="29.5703125" style="10" customWidth="1"/>
    <col min="7" max="16384" width="9.140625" style="10"/>
  </cols>
  <sheetData>
    <row r="1" spans="1:5" x14ac:dyDescent="0.25">
      <c r="B1" s="33" t="s">
        <v>168</v>
      </c>
      <c r="C1" s="33"/>
      <c r="D1" s="33"/>
      <c r="E1" s="33"/>
    </row>
    <row r="2" spans="1:5" x14ac:dyDescent="0.25">
      <c r="B2" s="33" t="s">
        <v>81</v>
      </c>
      <c r="C2" s="33"/>
      <c r="D2" s="33"/>
      <c r="E2" s="33"/>
    </row>
    <row r="3" spans="1:5" x14ac:dyDescent="0.25">
      <c r="B3" s="33" t="s">
        <v>171</v>
      </c>
      <c r="C3" s="33"/>
      <c r="D3" s="33"/>
      <c r="E3" s="33"/>
    </row>
    <row r="4" spans="1:5" x14ac:dyDescent="0.25">
      <c r="C4" s="30"/>
    </row>
    <row r="5" spans="1:5" ht="46.5" customHeight="1" x14ac:dyDescent="0.3">
      <c r="B5" s="34" t="s">
        <v>109</v>
      </c>
      <c r="C5" s="34"/>
      <c r="D5" s="34"/>
      <c r="E5" s="34"/>
    </row>
    <row r="6" spans="1:5" ht="18.75" x14ac:dyDescent="0.3">
      <c r="B6" s="32"/>
      <c r="C6" s="32"/>
      <c r="D6" s="32"/>
      <c r="E6" s="32"/>
    </row>
    <row r="7" spans="1:5" ht="35.25" customHeight="1" x14ac:dyDescent="0.25">
      <c r="A7" s="12"/>
      <c r="B7" s="13" t="s">
        <v>0</v>
      </c>
      <c r="C7" s="13" t="s">
        <v>1</v>
      </c>
      <c r="D7" s="14" t="s">
        <v>106</v>
      </c>
      <c r="E7" s="14" t="s">
        <v>110</v>
      </c>
    </row>
    <row r="8" spans="1:5" ht="23.25" customHeight="1" x14ac:dyDescent="0.25">
      <c r="B8" s="15" t="s">
        <v>2</v>
      </c>
      <c r="C8" s="15" t="s">
        <v>3</v>
      </c>
      <c r="D8" s="3">
        <f>SUM(D9+D12+D14+D16+D20+D23+D25+D35+D39+D42+D43+D46)</f>
        <v>51749987320</v>
      </c>
      <c r="E8" s="3">
        <f>SUM(E9+E12+E14+E16+E20+E23+E25+E35+E39+E42+E43+E46)</f>
        <v>54698557320</v>
      </c>
    </row>
    <row r="9" spans="1:5" ht="24.75" customHeight="1" x14ac:dyDescent="0.25">
      <c r="B9" s="15" t="s">
        <v>59</v>
      </c>
      <c r="C9" s="15" t="s">
        <v>4</v>
      </c>
      <c r="D9" s="3">
        <f t="shared" ref="D9:E9" si="0">D10+D11</f>
        <v>29343012000</v>
      </c>
      <c r="E9" s="3">
        <f t="shared" si="0"/>
        <v>31164331000</v>
      </c>
    </row>
    <row r="10" spans="1:5" ht="21.75" customHeight="1" x14ac:dyDescent="0.25">
      <c r="B10" s="5" t="s">
        <v>60</v>
      </c>
      <c r="C10" s="5" t="s">
        <v>5</v>
      </c>
      <c r="D10" s="4">
        <v>13355311000</v>
      </c>
      <c r="E10" s="4">
        <v>13929589000</v>
      </c>
    </row>
    <row r="11" spans="1:5" ht="21" customHeight="1" x14ac:dyDescent="0.25">
      <c r="B11" s="5" t="s">
        <v>58</v>
      </c>
      <c r="C11" s="5" t="s">
        <v>6</v>
      </c>
      <c r="D11" s="19">
        <v>15987701000</v>
      </c>
      <c r="E11" s="4">
        <v>17234742000</v>
      </c>
    </row>
    <row r="12" spans="1:5" ht="33.75" customHeight="1" x14ac:dyDescent="0.25">
      <c r="B12" s="15" t="s">
        <v>7</v>
      </c>
      <c r="C12" s="15" t="s">
        <v>8</v>
      </c>
      <c r="D12" s="3">
        <f>D13</f>
        <v>11752720000</v>
      </c>
      <c r="E12" s="3">
        <f t="shared" ref="E12" si="1">E13</f>
        <v>12243577000</v>
      </c>
    </row>
    <row r="13" spans="1:5" ht="35.25" customHeight="1" x14ac:dyDescent="0.25">
      <c r="B13" s="5" t="s">
        <v>9</v>
      </c>
      <c r="C13" s="5" t="s">
        <v>10</v>
      </c>
      <c r="D13" s="19">
        <v>11752720000</v>
      </c>
      <c r="E13" s="4">
        <v>12243577000</v>
      </c>
    </row>
    <row r="14" spans="1:5" ht="19.5" customHeight="1" x14ac:dyDescent="0.25">
      <c r="B14" s="15" t="s">
        <v>56</v>
      </c>
      <c r="C14" s="15" t="s">
        <v>11</v>
      </c>
      <c r="D14" s="3">
        <f>D15</f>
        <v>1911175000</v>
      </c>
      <c r="E14" s="3">
        <f t="shared" ref="E14" si="2">E15</f>
        <v>1928376000</v>
      </c>
    </row>
    <row r="15" spans="1:5" ht="36" customHeight="1" x14ac:dyDescent="0.25">
      <c r="B15" s="5" t="s">
        <v>57</v>
      </c>
      <c r="C15" s="5" t="s">
        <v>12</v>
      </c>
      <c r="D15" s="19">
        <v>1911175000</v>
      </c>
      <c r="E15" s="4">
        <v>1928376000</v>
      </c>
    </row>
    <row r="16" spans="1:5" ht="18.75" customHeight="1" x14ac:dyDescent="0.25">
      <c r="B16" s="15" t="s">
        <v>52</v>
      </c>
      <c r="C16" s="15" t="s">
        <v>13</v>
      </c>
      <c r="D16" s="3">
        <f>SUM(D17:D19)</f>
        <v>7754856000</v>
      </c>
      <c r="E16" s="3">
        <f t="shared" ref="E16" si="3">SUM(E17:E19)</f>
        <v>8365856000</v>
      </c>
    </row>
    <row r="17" spans="2:5" ht="17.25" customHeight="1" x14ac:dyDescent="0.25">
      <c r="B17" s="5" t="s">
        <v>53</v>
      </c>
      <c r="C17" s="5" t="s">
        <v>14</v>
      </c>
      <c r="D17" s="4">
        <v>6844200000</v>
      </c>
      <c r="E17" s="4">
        <v>7439700000</v>
      </c>
    </row>
    <row r="18" spans="2:5" ht="18" customHeight="1" x14ac:dyDescent="0.25">
      <c r="B18" s="5" t="s">
        <v>54</v>
      </c>
      <c r="C18" s="5" t="s">
        <v>15</v>
      </c>
      <c r="D18" s="19">
        <v>907800000</v>
      </c>
      <c r="E18" s="4">
        <v>923300000</v>
      </c>
    </row>
    <row r="19" spans="2:5" ht="23.25" customHeight="1" x14ac:dyDescent="0.25">
      <c r="B19" s="5" t="s">
        <v>66</v>
      </c>
      <c r="C19" s="5" t="s">
        <v>67</v>
      </c>
      <c r="D19" s="19">
        <v>2856000</v>
      </c>
      <c r="E19" s="4">
        <v>2856000</v>
      </c>
    </row>
    <row r="20" spans="2:5" ht="34.5" customHeight="1" x14ac:dyDescent="0.25">
      <c r="B20" s="15" t="s">
        <v>55</v>
      </c>
      <c r="C20" s="15" t="s">
        <v>16</v>
      </c>
      <c r="D20" s="3">
        <f t="shared" ref="D20:E20" si="4">SUM(D21:D22)</f>
        <v>10383000</v>
      </c>
      <c r="E20" s="3">
        <f t="shared" si="4"/>
        <v>10511000</v>
      </c>
    </row>
    <row r="21" spans="2:5" ht="21" customHeight="1" x14ac:dyDescent="0.25">
      <c r="B21" s="25" t="s">
        <v>96</v>
      </c>
      <c r="C21" s="25" t="s">
        <v>97</v>
      </c>
      <c r="D21" s="26">
        <v>6383000</v>
      </c>
      <c r="E21" s="26">
        <v>6511000</v>
      </c>
    </row>
    <row r="22" spans="2:5" ht="51" customHeight="1" x14ac:dyDescent="0.25">
      <c r="B22" s="5" t="s">
        <v>119</v>
      </c>
      <c r="C22" s="5" t="s">
        <v>120</v>
      </c>
      <c r="D22" s="19">
        <v>4000000</v>
      </c>
      <c r="E22" s="19">
        <v>4000000</v>
      </c>
    </row>
    <row r="23" spans="2:5" ht="18.75" customHeight="1" x14ac:dyDescent="0.25">
      <c r="B23" s="15" t="s">
        <v>17</v>
      </c>
      <c r="C23" s="15" t="s">
        <v>18</v>
      </c>
      <c r="D23" s="3">
        <v>186464000</v>
      </c>
      <c r="E23" s="3">
        <v>187314000</v>
      </c>
    </row>
    <row r="24" spans="2:5" ht="51" hidden="1" customHeight="1" x14ac:dyDescent="0.25">
      <c r="B24" s="5" t="s">
        <v>19</v>
      </c>
      <c r="C24" s="5" t="s">
        <v>20</v>
      </c>
      <c r="D24" s="26"/>
      <c r="E24" s="26"/>
    </row>
    <row r="25" spans="2:5" ht="51" customHeight="1" x14ac:dyDescent="0.25">
      <c r="B25" s="15" t="s">
        <v>21</v>
      </c>
      <c r="C25" s="15" t="s">
        <v>22</v>
      </c>
      <c r="D25" s="3">
        <f t="shared" ref="D25:E25" si="5">SUM(D26,D27,D28,D33)</f>
        <v>73979240</v>
      </c>
      <c r="E25" s="3">
        <f t="shared" si="5"/>
        <v>78925240</v>
      </c>
    </row>
    <row r="26" spans="2:5" ht="68.25" customHeight="1" x14ac:dyDescent="0.25">
      <c r="B26" s="5" t="s">
        <v>51</v>
      </c>
      <c r="C26" s="5" t="s">
        <v>23</v>
      </c>
      <c r="D26" s="26">
        <v>3277000</v>
      </c>
      <c r="E26" s="26">
        <v>3467000</v>
      </c>
    </row>
    <row r="27" spans="2:5" ht="51" customHeight="1" x14ac:dyDescent="0.25">
      <c r="B27" s="5" t="s">
        <v>50</v>
      </c>
      <c r="C27" s="5" t="s">
        <v>24</v>
      </c>
      <c r="D27" s="19">
        <v>18000000</v>
      </c>
      <c r="E27" s="4">
        <v>10000000</v>
      </c>
    </row>
    <row r="28" spans="2:5" ht="116.25" customHeight="1" x14ac:dyDescent="0.25">
      <c r="B28" s="5" t="s">
        <v>25</v>
      </c>
      <c r="C28" s="5" t="s">
        <v>61</v>
      </c>
      <c r="D28" s="19">
        <v>27632240</v>
      </c>
      <c r="E28" s="19">
        <v>27032240</v>
      </c>
    </row>
    <row r="29" spans="2:5" ht="104.25" customHeight="1" x14ac:dyDescent="0.25">
      <c r="B29" s="6" t="s">
        <v>49</v>
      </c>
      <c r="C29" s="6" t="s">
        <v>62</v>
      </c>
      <c r="D29" s="27">
        <v>17900000</v>
      </c>
      <c r="E29" s="4">
        <v>17300000</v>
      </c>
    </row>
    <row r="30" spans="2:5" ht="99" customHeight="1" x14ac:dyDescent="0.25">
      <c r="B30" s="6" t="s">
        <v>48</v>
      </c>
      <c r="C30" s="6" t="s">
        <v>63</v>
      </c>
      <c r="D30" s="27">
        <v>9730240</v>
      </c>
      <c r="E30" s="27">
        <v>9730240</v>
      </c>
    </row>
    <row r="31" spans="2:5" ht="163.5" customHeight="1" x14ac:dyDescent="0.25">
      <c r="B31" s="6" t="s">
        <v>98</v>
      </c>
      <c r="C31" s="6" t="s">
        <v>99</v>
      </c>
      <c r="D31" s="27">
        <v>2000</v>
      </c>
      <c r="E31" s="27">
        <v>2000</v>
      </c>
    </row>
    <row r="32" spans="2:5" ht="135.75" hidden="1" customHeight="1" x14ac:dyDescent="0.25">
      <c r="B32" s="6" t="s">
        <v>108</v>
      </c>
      <c r="C32" s="6" t="s">
        <v>107</v>
      </c>
      <c r="D32" s="27"/>
      <c r="E32" s="27"/>
    </row>
    <row r="33" spans="1:6" ht="35.25" customHeight="1" x14ac:dyDescent="0.25">
      <c r="B33" s="5" t="s">
        <v>26</v>
      </c>
      <c r="C33" s="5" t="s">
        <v>27</v>
      </c>
      <c r="D33" s="4">
        <f t="shared" ref="D33:E33" si="6">D34</f>
        <v>25070000</v>
      </c>
      <c r="E33" s="4">
        <f t="shared" si="6"/>
        <v>38426000</v>
      </c>
    </row>
    <row r="34" spans="1:6" ht="68.25" customHeight="1" x14ac:dyDescent="0.25">
      <c r="B34" s="6" t="s">
        <v>47</v>
      </c>
      <c r="C34" s="6" t="s">
        <v>28</v>
      </c>
      <c r="D34" s="22">
        <v>25070000</v>
      </c>
      <c r="E34" s="1">
        <v>38426000</v>
      </c>
    </row>
    <row r="35" spans="1:6" ht="20.25" customHeight="1" x14ac:dyDescent="0.25">
      <c r="B35" s="15" t="s">
        <v>29</v>
      </c>
      <c r="C35" s="15" t="s">
        <v>30</v>
      </c>
      <c r="D35" s="3">
        <f t="shared" ref="D35:E35" si="7">SUM(D36:D38)</f>
        <v>80582400</v>
      </c>
      <c r="E35" s="3">
        <f t="shared" si="7"/>
        <v>82352400</v>
      </c>
    </row>
    <row r="36" spans="1:6" ht="35.25" customHeight="1" x14ac:dyDescent="0.25">
      <c r="B36" s="5" t="s">
        <v>46</v>
      </c>
      <c r="C36" s="5" t="s">
        <v>31</v>
      </c>
      <c r="D36" s="26">
        <v>58350000</v>
      </c>
      <c r="E36" s="26">
        <v>60120000</v>
      </c>
    </row>
    <row r="37" spans="1:6" ht="17.25" customHeight="1" x14ac:dyDescent="0.25">
      <c r="B37" s="5" t="s">
        <v>65</v>
      </c>
      <c r="C37" s="5" t="s">
        <v>32</v>
      </c>
      <c r="D37" s="19">
        <v>3600000</v>
      </c>
      <c r="E37" s="4">
        <v>3600000</v>
      </c>
    </row>
    <row r="38" spans="1:6" ht="18" customHeight="1" x14ac:dyDescent="0.25">
      <c r="B38" s="5" t="s">
        <v>45</v>
      </c>
      <c r="C38" s="5" t="s">
        <v>33</v>
      </c>
      <c r="D38" s="19">
        <v>18632400</v>
      </c>
      <c r="E38" s="19">
        <v>18632400</v>
      </c>
    </row>
    <row r="39" spans="1:6" ht="35.25" customHeight="1" x14ac:dyDescent="0.25">
      <c r="B39" s="15" t="s">
        <v>34</v>
      </c>
      <c r="C39" s="15" t="s">
        <v>64</v>
      </c>
      <c r="D39" s="3">
        <v>48052880</v>
      </c>
      <c r="E39" s="3">
        <v>48553880</v>
      </c>
    </row>
    <row r="40" spans="1:6" ht="21" hidden="1" customHeight="1" x14ac:dyDescent="0.25">
      <c r="B40" s="16" t="s">
        <v>100</v>
      </c>
      <c r="C40" s="17" t="s">
        <v>101</v>
      </c>
      <c r="D40" s="26"/>
      <c r="E40" s="26"/>
    </row>
    <row r="41" spans="1:6" ht="17.25" hidden="1" customHeight="1" x14ac:dyDescent="0.25">
      <c r="B41" s="16" t="s">
        <v>102</v>
      </c>
      <c r="C41" s="28" t="s">
        <v>103</v>
      </c>
      <c r="D41" s="19"/>
      <c r="E41" s="4"/>
      <c r="F41" s="18"/>
    </row>
    <row r="42" spans="1:6" ht="36.75" customHeight="1" x14ac:dyDescent="0.25">
      <c r="B42" s="15" t="s">
        <v>35</v>
      </c>
      <c r="C42" s="15" t="s">
        <v>36</v>
      </c>
      <c r="D42" s="3">
        <v>7157000</v>
      </c>
      <c r="E42" s="3">
        <v>7157000</v>
      </c>
      <c r="F42" s="18"/>
    </row>
    <row r="43" spans="1:6" ht="19.5" customHeight="1" x14ac:dyDescent="0.25">
      <c r="B43" s="15" t="s">
        <v>37</v>
      </c>
      <c r="C43" s="15" t="s">
        <v>38</v>
      </c>
      <c r="D43" s="3">
        <v>581600800</v>
      </c>
      <c r="E43" s="3">
        <v>581598800</v>
      </c>
    </row>
    <row r="44" spans="1:6" ht="51.75" hidden="1" customHeight="1" x14ac:dyDescent="0.25">
      <c r="B44" s="5" t="s">
        <v>68</v>
      </c>
      <c r="C44" s="5" t="s">
        <v>69</v>
      </c>
      <c r="D44" s="19"/>
      <c r="E44" s="19"/>
    </row>
    <row r="45" spans="1:6" ht="67.5" hidden="1" customHeight="1" x14ac:dyDescent="0.25">
      <c r="B45" s="5" t="s">
        <v>39</v>
      </c>
      <c r="C45" s="5" t="s">
        <v>40</v>
      </c>
      <c r="D45" s="19"/>
      <c r="E45" s="19"/>
    </row>
    <row r="46" spans="1:6" ht="21" customHeight="1" x14ac:dyDescent="0.25">
      <c r="B46" s="15" t="s">
        <v>41</v>
      </c>
      <c r="C46" s="15" t="s">
        <v>42</v>
      </c>
      <c r="D46" s="3">
        <f t="shared" ref="D46:E46" si="8">D47</f>
        <v>5000</v>
      </c>
      <c r="E46" s="3">
        <f t="shared" si="8"/>
        <v>5000</v>
      </c>
    </row>
    <row r="47" spans="1:6" ht="36" customHeight="1" x14ac:dyDescent="0.25">
      <c r="B47" s="5" t="s">
        <v>43</v>
      </c>
      <c r="C47" s="5" t="s">
        <v>44</v>
      </c>
      <c r="D47" s="19">
        <v>5000</v>
      </c>
      <c r="E47" s="4">
        <v>5000</v>
      </c>
    </row>
    <row r="48" spans="1:6" ht="17.25" customHeight="1" x14ac:dyDescent="0.25">
      <c r="A48" s="20"/>
      <c r="B48" s="15" t="s">
        <v>70</v>
      </c>
      <c r="C48" s="15" t="s">
        <v>71</v>
      </c>
      <c r="D48" s="2">
        <f>SUM(D49,D88)</f>
        <v>2749823400</v>
      </c>
      <c r="E48" s="2">
        <f>SUM(E49,E88)</f>
        <v>2753395400</v>
      </c>
    </row>
    <row r="49" spans="1:5" ht="35.25" customHeight="1" x14ac:dyDescent="0.25">
      <c r="A49" s="20"/>
      <c r="B49" s="15" t="s">
        <v>72</v>
      </c>
      <c r="C49" s="15" t="s">
        <v>73</v>
      </c>
      <c r="D49" s="3">
        <f>SUM(D50,D61,D77)</f>
        <v>2749823400</v>
      </c>
      <c r="E49" s="3">
        <f>SUM(E50,E61,E77)</f>
        <v>2753395400</v>
      </c>
    </row>
    <row r="50" spans="1:5" ht="34.5" customHeight="1" x14ac:dyDescent="0.25">
      <c r="A50" s="20"/>
      <c r="B50" s="15" t="s">
        <v>138</v>
      </c>
      <c r="C50" s="15" t="s">
        <v>139</v>
      </c>
      <c r="D50" s="2">
        <f>SUM(D51:D60)</f>
        <v>354022000</v>
      </c>
      <c r="E50" s="2">
        <f>SUM(E51:E60)</f>
        <v>347919900</v>
      </c>
    </row>
    <row r="51" spans="1:5" ht="49.5" hidden="1" customHeight="1" x14ac:dyDescent="0.25">
      <c r="A51" s="20"/>
      <c r="B51" s="6" t="s">
        <v>143</v>
      </c>
      <c r="C51" s="21" t="s">
        <v>90</v>
      </c>
      <c r="D51" s="1"/>
      <c r="E51" s="2"/>
    </row>
    <row r="52" spans="1:5" ht="49.5" hidden="1" customHeight="1" x14ac:dyDescent="0.25">
      <c r="A52" s="20"/>
      <c r="B52" s="6" t="s">
        <v>145</v>
      </c>
      <c r="C52" s="21" t="s">
        <v>146</v>
      </c>
      <c r="D52" s="1"/>
      <c r="E52" s="2"/>
    </row>
    <row r="53" spans="1:5" ht="49.5" hidden="1" customHeight="1" x14ac:dyDescent="0.25">
      <c r="A53" s="20"/>
      <c r="B53" s="6" t="s">
        <v>147</v>
      </c>
      <c r="C53" s="21" t="s">
        <v>91</v>
      </c>
      <c r="D53" s="1"/>
      <c r="E53" s="2"/>
    </row>
    <row r="54" spans="1:5" ht="83.25" hidden="1" customHeight="1" x14ac:dyDescent="0.25">
      <c r="A54" s="20"/>
      <c r="B54" s="6" t="s">
        <v>141</v>
      </c>
      <c r="C54" s="21" t="s">
        <v>142</v>
      </c>
      <c r="D54" s="1"/>
      <c r="E54" s="2"/>
    </row>
    <row r="55" spans="1:5" ht="51" hidden="1" customHeight="1" x14ac:dyDescent="0.25">
      <c r="A55" s="20"/>
      <c r="B55" s="6" t="s">
        <v>140</v>
      </c>
      <c r="C55" s="6" t="s">
        <v>95</v>
      </c>
      <c r="D55" s="1"/>
      <c r="E55" s="1"/>
    </row>
    <row r="56" spans="1:5" ht="66" customHeight="1" x14ac:dyDescent="0.25">
      <c r="A56" s="20"/>
      <c r="B56" s="6" t="s">
        <v>121</v>
      </c>
      <c r="C56" s="21" t="s">
        <v>122</v>
      </c>
      <c r="D56" s="1">
        <v>17645900</v>
      </c>
      <c r="E56" s="1">
        <v>17262200</v>
      </c>
    </row>
    <row r="57" spans="1:5" ht="101.25" customHeight="1" x14ac:dyDescent="0.25">
      <c r="A57" s="20"/>
      <c r="B57" s="6" t="s">
        <v>133</v>
      </c>
      <c r="C57" s="21" t="s">
        <v>134</v>
      </c>
      <c r="D57" s="1">
        <v>1490400</v>
      </c>
      <c r="E57" s="1">
        <v>2946000</v>
      </c>
    </row>
    <row r="58" spans="1:5" ht="67.5" customHeight="1" x14ac:dyDescent="0.25">
      <c r="A58" s="20"/>
      <c r="B58" s="6" t="s">
        <v>111</v>
      </c>
      <c r="C58" s="21" t="s">
        <v>144</v>
      </c>
      <c r="D58" s="1">
        <v>70944200</v>
      </c>
      <c r="E58" s="1">
        <v>69204800</v>
      </c>
    </row>
    <row r="59" spans="1:5" ht="52.5" customHeight="1" x14ac:dyDescent="0.25">
      <c r="A59" s="20"/>
      <c r="B59" s="6" t="s">
        <v>112</v>
      </c>
      <c r="C59" s="21" t="s">
        <v>113</v>
      </c>
      <c r="D59" s="1">
        <v>144762200</v>
      </c>
      <c r="E59" s="1">
        <v>142239100</v>
      </c>
    </row>
    <row r="60" spans="1:5" ht="67.5" customHeight="1" x14ac:dyDescent="0.25">
      <c r="A60" s="20"/>
      <c r="B60" s="6" t="s">
        <v>114</v>
      </c>
      <c r="C60" s="21" t="s">
        <v>115</v>
      </c>
      <c r="D60" s="1">
        <v>119179300</v>
      </c>
      <c r="E60" s="1">
        <v>116267800</v>
      </c>
    </row>
    <row r="61" spans="1:5" ht="35.25" customHeight="1" x14ac:dyDescent="0.25">
      <c r="A61" s="20"/>
      <c r="B61" s="15" t="s">
        <v>148</v>
      </c>
      <c r="C61" s="15" t="s">
        <v>149</v>
      </c>
      <c r="D61" s="3">
        <f>SUM(D62:D76)</f>
        <v>2316157700</v>
      </c>
      <c r="E61" s="3">
        <f>SUM(E62:E76)</f>
        <v>2327320400</v>
      </c>
    </row>
    <row r="62" spans="1:5" ht="65.25" customHeight="1" x14ac:dyDescent="0.25">
      <c r="A62" s="20"/>
      <c r="B62" s="6" t="s">
        <v>135</v>
      </c>
      <c r="C62" s="21" t="s">
        <v>75</v>
      </c>
      <c r="D62" s="1">
        <v>11880600</v>
      </c>
      <c r="E62" s="1">
        <v>11880700</v>
      </c>
    </row>
    <row r="63" spans="1:5" ht="84" hidden="1" customHeight="1" x14ac:dyDescent="0.25">
      <c r="A63" s="20"/>
      <c r="B63" s="6" t="s">
        <v>150</v>
      </c>
      <c r="C63" s="21" t="s">
        <v>151</v>
      </c>
      <c r="D63" s="1"/>
      <c r="E63" s="3"/>
    </row>
    <row r="64" spans="1:5" ht="51" customHeight="1" x14ac:dyDescent="0.25">
      <c r="A64" s="20"/>
      <c r="B64" s="6" t="s">
        <v>116</v>
      </c>
      <c r="C64" s="21" t="s">
        <v>77</v>
      </c>
      <c r="D64" s="1">
        <v>7737400</v>
      </c>
      <c r="E64" s="1">
        <v>7737400</v>
      </c>
    </row>
    <row r="65" spans="1:5" ht="50.25" customHeight="1" x14ac:dyDescent="0.25">
      <c r="A65" s="20"/>
      <c r="B65" s="6" t="s">
        <v>117</v>
      </c>
      <c r="C65" s="21" t="s">
        <v>76</v>
      </c>
      <c r="D65" s="1">
        <v>178588900</v>
      </c>
      <c r="E65" s="1">
        <v>181801800</v>
      </c>
    </row>
    <row r="66" spans="1:5" ht="114.75" customHeight="1" x14ac:dyDescent="0.25">
      <c r="A66" s="20"/>
      <c r="B66" s="6" t="s">
        <v>155</v>
      </c>
      <c r="C66" s="21" t="s">
        <v>156</v>
      </c>
      <c r="D66" s="1">
        <v>38715500</v>
      </c>
      <c r="E66" s="1">
        <v>38715500</v>
      </c>
    </row>
    <row r="67" spans="1:5" ht="84" customHeight="1" x14ac:dyDescent="0.25">
      <c r="A67" s="20"/>
      <c r="B67" s="6" t="s">
        <v>130</v>
      </c>
      <c r="C67" s="21" t="s">
        <v>94</v>
      </c>
      <c r="D67" s="1">
        <v>32173500</v>
      </c>
      <c r="E67" s="1">
        <v>32173500</v>
      </c>
    </row>
    <row r="68" spans="1:5" ht="99" customHeight="1" x14ac:dyDescent="0.25">
      <c r="A68" s="20"/>
      <c r="B68" s="9" t="s">
        <v>170</v>
      </c>
      <c r="C68" s="6" t="s">
        <v>86</v>
      </c>
      <c r="D68" s="1">
        <v>108794100</v>
      </c>
      <c r="E68" s="1">
        <v>108794000</v>
      </c>
    </row>
    <row r="69" spans="1:5" ht="86.25" customHeight="1" x14ac:dyDescent="0.25">
      <c r="A69" s="20"/>
      <c r="B69" s="6" t="s">
        <v>172</v>
      </c>
      <c r="C69" s="21" t="s">
        <v>152</v>
      </c>
      <c r="D69" s="1">
        <v>30200</v>
      </c>
      <c r="E69" s="1">
        <v>30200</v>
      </c>
    </row>
    <row r="70" spans="1:5" ht="52.5" customHeight="1" x14ac:dyDescent="0.25">
      <c r="A70" s="20"/>
      <c r="B70" s="6" t="s">
        <v>118</v>
      </c>
      <c r="C70" s="6" t="s">
        <v>74</v>
      </c>
      <c r="D70" s="1">
        <v>1082126300</v>
      </c>
      <c r="E70" s="1">
        <v>1088315400</v>
      </c>
    </row>
    <row r="71" spans="1:5" ht="66" customHeight="1" x14ac:dyDescent="0.25">
      <c r="A71" s="20"/>
      <c r="B71" s="6" t="s">
        <v>123</v>
      </c>
      <c r="C71" s="21" t="s">
        <v>78</v>
      </c>
      <c r="D71" s="1">
        <v>7590500</v>
      </c>
      <c r="E71" s="1">
        <v>7590500</v>
      </c>
    </row>
    <row r="72" spans="1:5" ht="101.25" customHeight="1" x14ac:dyDescent="0.25">
      <c r="A72" s="20"/>
      <c r="B72" s="6" t="s">
        <v>125</v>
      </c>
      <c r="C72" s="21" t="s">
        <v>154</v>
      </c>
      <c r="D72" s="1">
        <v>6493300</v>
      </c>
      <c r="E72" s="1">
        <v>6755300</v>
      </c>
    </row>
    <row r="73" spans="1:5" ht="83.25" customHeight="1" x14ac:dyDescent="0.25">
      <c r="A73" s="20"/>
      <c r="B73" s="6" t="s">
        <v>153</v>
      </c>
      <c r="C73" s="21" t="s">
        <v>124</v>
      </c>
      <c r="D73" s="1">
        <v>178600</v>
      </c>
      <c r="E73" s="1">
        <v>178600</v>
      </c>
    </row>
    <row r="74" spans="1:5" ht="67.5" customHeight="1" x14ac:dyDescent="0.25">
      <c r="A74" s="20"/>
      <c r="B74" s="6" t="s">
        <v>126</v>
      </c>
      <c r="C74" s="21" t="s">
        <v>127</v>
      </c>
      <c r="D74" s="1">
        <v>464907300</v>
      </c>
      <c r="E74" s="1">
        <v>467437200</v>
      </c>
    </row>
    <row r="75" spans="1:5" ht="130.5" customHeight="1" x14ac:dyDescent="0.25">
      <c r="A75" s="20"/>
      <c r="B75" s="6" t="s">
        <v>128</v>
      </c>
      <c r="C75" s="21" t="s">
        <v>129</v>
      </c>
      <c r="D75" s="1">
        <v>376941500</v>
      </c>
      <c r="E75" s="29">
        <v>375910300</v>
      </c>
    </row>
    <row r="76" spans="1:5" ht="36.75" hidden="1" customHeight="1" x14ac:dyDescent="0.25">
      <c r="A76" s="20"/>
      <c r="B76" s="6" t="s">
        <v>157</v>
      </c>
      <c r="C76" s="21" t="s">
        <v>158</v>
      </c>
      <c r="D76" s="1"/>
      <c r="E76" s="22"/>
    </row>
    <row r="77" spans="1:5" ht="18" customHeight="1" x14ac:dyDescent="0.25">
      <c r="A77" s="20"/>
      <c r="B77" s="7" t="s">
        <v>169</v>
      </c>
      <c r="C77" s="7" t="s">
        <v>79</v>
      </c>
      <c r="D77" s="2">
        <f>SUM(D78:D86)</f>
        <v>79643700</v>
      </c>
      <c r="E77" s="2">
        <f>SUM(E78:E86)</f>
        <v>78155100</v>
      </c>
    </row>
    <row r="78" spans="1:5" ht="98.25" hidden="1" customHeight="1" x14ac:dyDescent="0.25">
      <c r="A78" s="20"/>
      <c r="B78" s="6" t="s">
        <v>92</v>
      </c>
      <c r="C78" s="6" t="s">
        <v>93</v>
      </c>
      <c r="D78" s="1"/>
      <c r="E78" s="2"/>
    </row>
    <row r="79" spans="1:5" ht="99" hidden="1" customHeight="1" x14ac:dyDescent="0.25">
      <c r="A79" s="20"/>
      <c r="B79" s="6" t="s">
        <v>162</v>
      </c>
      <c r="C79" s="21" t="s">
        <v>84</v>
      </c>
      <c r="D79" s="1"/>
      <c r="E79" s="2"/>
    </row>
    <row r="80" spans="1:5" ht="166.5" hidden="1" customHeight="1" x14ac:dyDescent="0.25">
      <c r="A80" s="20"/>
      <c r="B80" s="6" t="s">
        <v>163</v>
      </c>
      <c r="C80" s="6" t="s">
        <v>87</v>
      </c>
      <c r="D80" s="1"/>
      <c r="E80" s="2"/>
    </row>
    <row r="81" spans="1:5" ht="82.5" customHeight="1" x14ac:dyDescent="0.25">
      <c r="A81" s="20"/>
      <c r="B81" s="6" t="s">
        <v>136</v>
      </c>
      <c r="C81" s="21" t="s">
        <v>159</v>
      </c>
      <c r="D81" s="1">
        <v>7920800</v>
      </c>
      <c r="E81" s="1">
        <v>7920800</v>
      </c>
    </row>
    <row r="82" spans="1:5" ht="66.75" customHeight="1" x14ac:dyDescent="0.25">
      <c r="A82" s="20"/>
      <c r="B82" s="6" t="s">
        <v>137</v>
      </c>
      <c r="C82" s="21" t="s">
        <v>160</v>
      </c>
      <c r="D82" s="1">
        <v>3244200</v>
      </c>
      <c r="E82" s="1">
        <v>3244200</v>
      </c>
    </row>
    <row r="83" spans="1:5" ht="84" hidden="1" customHeight="1" x14ac:dyDescent="0.25">
      <c r="A83" s="20"/>
      <c r="B83" s="6" t="s">
        <v>161</v>
      </c>
      <c r="C83" s="21" t="s">
        <v>80</v>
      </c>
      <c r="D83" s="1"/>
      <c r="E83" s="1"/>
    </row>
    <row r="84" spans="1:5" ht="67.5" customHeight="1" x14ac:dyDescent="0.25">
      <c r="A84" s="20"/>
      <c r="B84" s="6" t="s">
        <v>131</v>
      </c>
      <c r="C84" s="21" t="s">
        <v>132</v>
      </c>
      <c r="D84" s="1">
        <v>68478700</v>
      </c>
      <c r="E84" s="1">
        <v>66990100</v>
      </c>
    </row>
    <row r="85" spans="1:5" ht="196.5" hidden="1" customHeight="1" x14ac:dyDescent="0.25">
      <c r="A85" s="20"/>
      <c r="B85" s="6" t="s">
        <v>164</v>
      </c>
      <c r="C85" s="6" t="s">
        <v>165</v>
      </c>
      <c r="D85" s="1"/>
      <c r="E85" s="1"/>
    </row>
    <row r="86" spans="1:5" ht="66" hidden="1" customHeight="1" x14ac:dyDescent="0.25">
      <c r="A86" s="20"/>
      <c r="B86" s="6" t="s">
        <v>166</v>
      </c>
      <c r="C86" s="6" t="s">
        <v>167</v>
      </c>
      <c r="D86" s="1"/>
      <c r="E86" s="1"/>
    </row>
    <row r="87" spans="1:5" ht="33.75" hidden="1" customHeight="1" x14ac:dyDescent="0.25">
      <c r="A87" s="20"/>
      <c r="B87" s="7" t="s">
        <v>104</v>
      </c>
      <c r="C87" s="7" t="s">
        <v>105</v>
      </c>
      <c r="D87" s="24">
        <f t="shared" ref="D87:E87" si="9">D88</f>
        <v>0</v>
      </c>
      <c r="E87" s="24">
        <f t="shared" si="9"/>
        <v>0</v>
      </c>
    </row>
    <row r="88" spans="1:5" ht="50.25" hidden="1" customHeight="1" x14ac:dyDescent="0.25">
      <c r="A88" s="20"/>
      <c r="B88" s="7" t="s">
        <v>82</v>
      </c>
      <c r="C88" s="7" t="s">
        <v>83</v>
      </c>
      <c r="D88" s="2">
        <f>SUM(D89:D89)</f>
        <v>0</v>
      </c>
      <c r="E88" s="2">
        <f t="shared" ref="E88" si="10">SUM(E89:E89)</f>
        <v>0</v>
      </c>
    </row>
    <row r="89" spans="1:5" ht="99.75" hidden="1" customHeight="1" x14ac:dyDescent="0.25">
      <c r="A89" s="20"/>
      <c r="B89" s="9" t="s">
        <v>88</v>
      </c>
      <c r="C89" s="9" t="s">
        <v>89</v>
      </c>
      <c r="D89" s="8"/>
      <c r="E89" s="1"/>
    </row>
    <row r="90" spans="1:5" ht="19.5" customHeight="1" x14ac:dyDescent="0.25">
      <c r="A90" s="20"/>
      <c r="B90" s="31" t="s">
        <v>85</v>
      </c>
      <c r="C90" s="31"/>
      <c r="D90" s="2">
        <f>SUM(D8,D48)</f>
        <v>54499810720</v>
      </c>
      <c r="E90" s="2">
        <f>SUM(E8,E48)</f>
        <v>57451952720</v>
      </c>
    </row>
  </sheetData>
  <mergeCells count="6">
    <mergeCell ref="B90:C90"/>
    <mergeCell ref="B6:E6"/>
    <mergeCell ref="B1:E1"/>
    <mergeCell ref="B2:E2"/>
    <mergeCell ref="B3:E3"/>
    <mergeCell ref="B5:E5"/>
  </mergeCells>
  <phoneticPr fontId="0" type="noConversion"/>
  <printOptions horizontalCentered="1"/>
  <pageMargins left="0.78740157480314965" right="0.39370078740157483" top="0.78740157480314965" bottom="0.78740157480314965" header="0.51181102362204722" footer="0.51181102362204722"/>
  <pageSetup paperSize="9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В. Рачкова</dc:creator>
  <cp:lastModifiedBy>Леонова Анна Владимировна</cp:lastModifiedBy>
  <cp:lastPrinted>2016-10-27T14:12:57Z</cp:lastPrinted>
  <dcterms:created xsi:type="dcterms:W3CDTF">2010-10-13T08:18:32Z</dcterms:created>
  <dcterms:modified xsi:type="dcterms:W3CDTF">2016-10-27T14:15:42Z</dcterms:modified>
</cp:coreProperties>
</file>