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Лист2!$8:$8</definedName>
    <definedName name="_xlnm.Print_Area" localSheetId="0">закон!$A$2:$C$53</definedName>
    <definedName name="_xlnm.Print_Area" localSheetId="1">Лист2!$A$1:$C$49</definedName>
  </definedNames>
  <calcPr calcId="114210" fullCalcOnLoad="1"/>
</workbook>
</file>

<file path=xl/calcChain.xml><?xml version="1.0" encoding="utf-8"?>
<calcChain xmlns="http://schemas.openxmlformats.org/spreadsheetml/2006/main">
  <c r="C40" i="2"/>
  <c r="C39"/>
  <c r="C65"/>
  <c r="C38"/>
  <c r="C34"/>
  <c r="C47"/>
  <c r="C46"/>
  <c r="C23"/>
  <c r="C21"/>
  <c r="C18"/>
  <c r="C16"/>
  <c r="C13"/>
  <c r="C44"/>
  <c r="C11"/>
  <c r="C34" i="1"/>
  <c r="C38"/>
  <c r="C32"/>
  <c r="C40"/>
  <c r="C30"/>
  <c r="C29"/>
  <c r="C13"/>
  <c r="C15"/>
  <c r="C12"/>
  <c r="C53"/>
  <c r="C18"/>
  <c r="C21"/>
  <c r="C17"/>
  <c r="C49"/>
  <c r="C42"/>
  <c r="C36"/>
  <c r="C45"/>
  <c r="C47"/>
  <c r="C44"/>
  <c r="C43" i="2"/>
  <c r="C42"/>
  <c r="C33"/>
  <c r="C20"/>
  <c r="C15"/>
  <c r="C10"/>
  <c r="C9"/>
  <c r="C49"/>
</calcChain>
</file>

<file path=xl/comments1.xml><?xml version="1.0" encoding="utf-8"?>
<comments xmlns="http://schemas.openxmlformats.org/spreadsheetml/2006/main">
  <authors>
    <author>Pashkova</author>
  </authors>
  <commentList>
    <comment ref="B48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<sst xmlns="http://schemas.openxmlformats.org/spreadsheetml/2006/main" count="174" uniqueCount="144">
  <si>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</si>
  <si>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</si>
  <si>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</si>
  <si>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</si>
  <si>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</si>
  <si>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</si>
  <si>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</si>
  <si>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</si>
  <si>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</si>
  <si>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</si>
  <si>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</si>
  <si>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</si>
  <si>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</si>
  <si>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</si>
  <si>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</si>
  <si>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</si>
  <si>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</si>
  <si>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</si>
  <si>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</si>
  <si>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</si>
  <si>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</si>
  <si>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</si>
  <si>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</si>
  <si>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</si>
  <si>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</si>
  <si>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</si>
  <si>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</si>
  <si>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</si>
  <si>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</si>
  <si>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</si>
  <si>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</si>
  <si>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</si>
  <si>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</si>
  <si>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</si>
  <si>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</si>
  <si>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</si>
  <si>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</si>
  <si>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</si>
  <si>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</si>
  <si>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</si>
  <si>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</si>
  <si>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</si>
  <si>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</si>
  <si>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</si>
  <si>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</si>
  <si>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</si>
  <si>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</si>
  <si>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</si>
  <si>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</si>
  <si>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</si>
  <si>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</si>
  <si>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</si>
  <si>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</si>
  <si>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</si>
  <si>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</si>
  <si>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</si>
  <si>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</si>
  <si>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</si>
  <si>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</si>
  <si>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</si>
  <si>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</si>
  <si>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</si>
  <si>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</si>
  <si>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</si>
  <si>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</si>
  <si>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</si>
  <si>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</si>
  <si>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</si>
  <si>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</si>
  <si>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</si>
  <si>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</si>
  <si>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</si>
  <si>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</si>
  <si>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</si>
  <si>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</si>
  <si>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</si>
  <si>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</si>
  <si>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</si>
  <si>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</si>
  <si>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</si>
  <si>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</si>
  <si>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</si>
  <si>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</si>
  <si>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</si>
  <si>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</si>
  <si>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</si>
  <si>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</si>
  <si>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</si>
  <si>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</si>
  <si>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</si>
  <si>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</si>
  <si>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</si>
  <si>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</si>
  <si>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</si>
  <si>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</si>
  <si>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</si>
  <si>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</si>
  <si>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</si>
  <si>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</si>
  <si>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</si>
  <si>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</si>
  <si>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</si>
  <si>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</si>
  <si>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</si>
  <si>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</si>
  <si>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</si>
  <si>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</si>
  <si>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ИТОГО </t>
  </si>
  <si>
    <t>Курсовая разница</t>
  </si>
  <si>
    <t xml:space="preserve">Возврат бюджетных кредитов, предоставленных другим бюджетам бюджетной системы Росссийской Федерации из бюджета субъекта Российской Федерации в валюте Российской Федерации </t>
  </si>
  <si>
    <t>906 Департамент финансов Ярославской области</t>
  </si>
  <si>
    <t>911 Департамент имущественных и земельных отношений Ярославской области</t>
  </si>
  <si>
    <t xml:space="preserve"> 01 01 00 00 00 0000 000</t>
  </si>
  <si>
    <t xml:space="preserve"> 01 01 00 00 00 0000 700</t>
  </si>
  <si>
    <t xml:space="preserve"> 01 01 00 00 02 0000 710</t>
  </si>
  <si>
    <t xml:space="preserve"> 01 01 00 00 00 0000 800</t>
  </si>
  <si>
    <t xml:space="preserve"> 01 01 00 00 02 0000 810</t>
  </si>
  <si>
    <t xml:space="preserve"> 01 02 00 00 00 0000 000</t>
  </si>
  <si>
    <t xml:space="preserve"> 01 02 00 00 00 0000 700</t>
  </si>
  <si>
    <t>01 02 00 00 02 0000 710</t>
  </si>
  <si>
    <t xml:space="preserve"> 01 02 00 00 00 0000 800</t>
  </si>
  <si>
    <t xml:space="preserve"> 01 02 00 00 02 0000 810</t>
  </si>
  <si>
    <t xml:space="preserve"> 01 03 00 00 00 0000 000</t>
  </si>
  <si>
    <t xml:space="preserve"> 01 03 00 00 00 0000 700</t>
  </si>
  <si>
    <t>01 03 00 00 02 0000 710</t>
  </si>
  <si>
    <t xml:space="preserve"> 01 03 00 00 00 0000 800</t>
  </si>
  <si>
    <t xml:space="preserve">01 03 00 00 02 0000 810 </t>
  </si>
  <si>
    <t>01 06 03 00 02 0000 171</t>
  </si>
  <si>
    <t xml:space="preserve"> 01 06 05 00 00 0000 000</t>
  </si>
  <si>
    <t xml:space="preserve"> 01 06 05 00 00 0000 500</t>
  </si>
  <si>
    <t xml:space="preserve"> 01 06 05 02 02 2600 540</t>
  </si>
  <si>
    <t xml:space="preserve"> 01 06 05 02 02 4610 540</t>
  </si>
  <si>
    <t xml:space="preserve"> 01 06 05 00 00 0000 600</t>
  </si>
  <si>
    <t xml:space="preserve"> 01 06 05 01 02 0000 640</t>
  </si>
  <si>
    <t xml:space="preserve"> 01 06 05 02 02 4610 640</t>
  </si>
  <si>
    <t xml:space="preserve"> 01 05 00 00 00 0000 000</t>
  </si>
  <si>
    <t xml:space="preserve"> 01 05 02 01 02 0000 510</t>
  </si>
  <si>
    <t xml:space="preserve"> 01 05 02 01 02 0000 610</t>
  </si>
  <si>
    <t xml:space="preserve"> 01 06 01 00 00 0000 000</t>
  </si>
  <si>
    <t xml:space="preserve"> 01 06 01 00 02 0000 630</t>
  </si>
  <si>
    <t>Источники финансирования дефицита областного бюджета за 2011 год по кодам классификации источников финансирования дефицитов бюджетов</t>
  </si>
  <si>
    <t xml:space="preserve"> 01 06 05 02 02 0000 640</t>
  </si>
  <si>
    <t>Исполнено                             (руб.)</t>
  </si>
  <si>
    <t>от 05.07.2012 № 35-з</t>
  </si>
</sst>
</file>

<file path=xl/styles.xml><?xml version="1.0" encoding="utf-8"?>
<styleSheet xmlns="http://schemas.openxmlformats.org/spreadsheetml/2006/main">
  <fonts count="15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Alignment="1"/>
    <xf numFmtId="3" fontId="1" fillId="0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4" fontId="3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left" vertical="justify"/>
    </xf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3" fillId="3" borderId="1" xfId="0" applyNumberFormat="1" applyFont="1" applyFill="1" applyBorder="1"/>
    <xf numFmtId="4" fontId="4" fillId="0" borderId="0" xfId="0" applyNumberFormat="1" applyFont="1" applyFill="1" applyBorder="1"/>
    <xf numFmtId="2" fontId="1" fillId="0" borderId="0" xfId="0" applyNumberFormat="1" applyFont="1" applyFill="1"/>
    <xf numFmtId="0" fontId="4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5" fillId="0" borderId="1" xfId="0" applyFont="1" applyFill="1" applyBorder="1" applyAlignment="1">
      <alignment horizontal="right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4" fillId="0" borderId="2" xfId="0" applyFont="1" applyFill="1" applyBorder="1" applyAlignment="1">
      <alignment horizontal="left" vertical="justify"/>
    </xf>
    <xf numFmtId="0" fontId="4" fillId="0" borderId="3" xfId="0" applyFont="1" applyFill="1" applyBorder="1" applyAlignment="1">
      <alignment horizontal="left" vertical="justify"/>
    </xf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wrapText="1"/>
    </xf>
    <xf numFmtId="0" fontId="14" fillId="0" borderId="2" xfId="0" applyFont="1" applyBorder="1" applyAlignment="1">
      <alignment horizontal="left" vertical="center"/>
    </xf>
    <xf numFmtId="0" fontId="14" fillId="0" borderId="3" xfId="0" applyFont="1" applyBorder="1" applyAlignment="1">
      <alignment horizontal="left" vertical="center"/>
    </xf>
    <xf numFmtId="0" fontId="14" fillId="0" borderId="2" xfId="0" applyFont="1" applyFill="1" applyBorder="1" applyAlignment="1">
      <alignment horizontal="left" wrapText="1"/>
    </xf>
    <xf numFmtId="0" fontId="14" fillId="0" borderId="3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9" t="s">
        <v>70</v>
      </c>
      <c r="B2" s="59"/>
      <c r="C2" s="59"/>
    </row>
    <row r="3" spans="1:3" ht="15.75">
      <c r="A3" s="59" t="s">
        <v>62</v>
      </c>
      <c r="B3" s="59"/>
      <c r="C3" s="59"/>
    </row>
    <row r="4" spans="1:3" ht="15.75">
      <c r="A4" s="59" t="s">
        <v>63</v>
      </c>
      <c r="B4" s="59"/>
      <c r="C4" s="59"/>
    </row>
    <row r="5" spans="1:3">
      <c r="A5" s="1"/>
      <c r="C5" s="1"/>
    </row>
    <row r="6" spans="1:3">
      <c r="A6" s="1"/>
      <c r="B6" s="1"/>
      <c r="C6" s="1"/>
    </row>
    <row r="7" spans="1:3" ht="18.75">
      <c r="A7" s="58" t="s">
        <v>21</v>
      </c>
      <c r="B7" s="58"/>
      <c r="C7" s="58"/>
    </row>
    <row r="8" spans="1:3" ht="18.75">
      <c r="A8" s="58" t="s">
        <v>67</v>
      </c>
      <c r="B8" s="58"/>
      <c r="C8" s="58"/>
    </row>
    <row r="9" spans="1:3" ht="18.75">
      <c r="A9" s="58" t="s">
        <v>69</v>
      </c>
      <c r="B9" s="58"/>
      <c r="C9" s="58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5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4.140625" style="2" customWidth="1"/>
    <col min="2" max="2" width="72.5703125" style="2" customWidth="1"/>
    <col min="3" max="3" width="25.7109375" style="24" customWidth="1"/>
    <col min="4" max="16384" width="9.140625" style="2"/>
  </cols>
  <sheetData>
    <row r="1" spans="1:3" ht="15.75">
      <c r="A1" s="59" t="s">
        <v>70</v>
      </c>
      <c r="B1" s="59"/>
      <c r="C1" s="59"/>
    </row>
    <row r="2" spans="1:3" ht="15.75">
      <c r="A2" s="59" t="s">
        <v>62</v>
      </c>
      <c r="B2" s="59"/>
      <c r="C2" s="59"/>
    </row>
    <row r="3" spans="1:3" ht="15.75">
      <c r="A3" s="59" t="s">
        <v>143</v>
      </c>
      <c r="B3" s="59"/>
      <c r="C3" s="59"/>
    </row>
    <row r="4" spans="1:3" ht="15.75">
      <c r="A4" s="42"/>
      <c r="B4" s="42"/>
      <c r="C4" s="42"/>
    </row>
    <row r="5" spans="1:3">
      <c r="A5" s="1"/>
      <c r="C5" s="33"/>
    </row>
    <row r="6" spans="1:3" ht="60.75" customHeight="1">
      <c r="A6" s="63" t="s">
        <v>140</v>
      </c>
      <c r="B6" s="63"/>
      <c r="C6" s="63"/>
    </row>
    <row r="7" spans="1:3" ht="18.75">
      <c r="A7" s="62"/>
      <c r="B7" s="62"/>
    </row>
    <row r="8" spans="1:3" ht="32.25" customHeight="1">
      <c r="A8" s="32" t="s">
        <v>5</v>
      </c>
      <c r="B8" s="32" t="s">
        <v>20</v>
      </c>
      <c r="C8" s="22" t="s">
        <v>142</v>
      </c>
    </row>
    <row r="9" spans="1:3" ht="20.25" customHeight="1">
      <c r="A9" s="64" t="s">
        <v>110</v>
      </c>
      <c r="B9" s="65"/>
      <c r="C9" s="46">
        <f>C10+C15+C20+C32+C33+C42</f>
        <v>1573774895.5900064</v>
      </c>
    </row>
    <row r="10" spans="1:3" ht="33" customHeight="1">
      <c r="A10" s="55" t="s">
        <v>112</v>
      </c>
      <c r="B10" s="29" t="s">
        <v>71</v>
      </c>
      <c r="C10" s="46">
        <f>C11-C13</f>
        <v>-164473534.75</v>
      </c>
    </row>
    <row r="11" spans="1:3" ht="48" customHeight="1">
      <c r="A11" s="55" t="s">
        <v>113</v>
      </c>
      <c r="B11" s="29" t="s">
        <v>72</v>
      </c>
      <c r="C11" s="46">
        <f>C12</f>
        <v>2322106000</v>
      </c>
    </row>
    <row r="12" spans="1:3" ht="48" customHeight="1">
      <c r="A12" s="56" t="s">
        <v>114</v>
      </c>
      <c r="B12" s="30" t="s">
        <v>80</v>
      </c>
      <c r="C12" s="45">
        <v>2322106000</v>
      </c>
    </row>
    <row r="13" spans="1:3" ht="48.75" customHeight="1">
      <c r="A13" s="55" t="s">
        <v>115</v>
      </c>
      <c r="B13" s="29" t="s">
        <v>88</v>
      </c>
      <c r="C13" s="46">
        <f>C14</f>
        <v>2486579534.75</v>
      </c>
    </row>
    <row r="14" spans="1:3" ht="47.25" customHeight="1">
      <c r="A14" s="56" t="s">
        <v>116</v>
      </c>
      <c r="B14" s="30" t="s">
        <v>81</v>
      </c>
      <c r="C14" s="45">
        <v>2486579534.75</v>
      </c>
    </row>
    <row r="15" spans="1:3" ht="24.75" customHeight="1">
      <c r="A15" s="55" t="s">
        <v>117</v>
      </c>
      <c r="B15" s="29" t="s">
        <v>73</v>
      </c>
      <c r="C15" s="46">
        <f>C16-C18</f>
        <v>910000000</v>
      </c>
    </row>
    <row r="16" spans="1:3" ht="31.5">
      <c r="A16" s="55" t="s">
        <v>118</v>
      </c>
      <c r="B16" s="29" t="s">
        <v>74</v>
      </c>
      <c r="C16" s="46">
        <f>C17</f>
        <v>4900000000</v>
      </c>
    </row>
    <row r="17" spans="1:3" ht="33" customHeight="1">
      <c r="A17" s="56" t="s">
        <v>119</v>
      </c>
      <c r="B17" s="28" t="s">
        <v>90</v>
      </c>
      <c r="C17" s="45">
        <v>4900000000</v>
      </c>
    </row>
    <row r="18" spans="1:3" ht="36" customHeight="1">
      <c r="A18" s="55" t="s">
        <v>120</v>
      </c>
      <c r="B18" s="31" t="s">
        <v>75</v>
      </c>
      <c r="C18" s="46">
        <f>C19</f>
        <v>3990000000</v>
      </c>
    </row>
    <row r="19" spans="1:3" ht="32.25" customHeight="1">
      <c r="A19" s="56" t="s">
        <v>121</v>
      </c>
      <c r="B19" s="30" t="s">
        <v>76</v>
      </c>
      <c r="C19" s="45">
        <v>3990000000</v>
      </c>
    </row>
    <row r="20" spans="1:3" ht="31.5">
      <c r="A20" s="55" t="s">
        <v>122</v>
      </c>
      <c r="B20" s="29" t="s">
        <v>92</v>
      </c>
      <c r="C20" s="46">
        <f>C21-C23</f>
        <v>-855086010.33000004</v>
      </c>
    </row>
    <row r="21" spans="1:3" ht="33.75" customHeight="1">
      <c r="A21" s="55" t="s">
        <v>123</v>
      </c>
      <c r="B21" s="29" t="s">
        <v>93</v>
      </c>
      <c r="C21" s="46">
        <f>C22</f>
        <v>0</v>
      </c>
    </row>
    <row r="22" spans="1:3" ht="49.5" customHeight="1">
      <c r="A22" s="56" t="s">
        <v>124</v>
      </c>
      <c r="B22" s="30" t="s">
        <v>94</v>
      </c>
      <c r="C22" s="49">
        <v>0</v>
      </c>
    </row>
    <row r="23" spans="1:3" ht="46.5" customHeight="1">
      <c r="A23" s="55" t="s">
        <v>125</v>
      </c>
      <c r="B23" s="29" t="s">
        <v>77</v>
      </c>
      <c r="C23" s="46">
        <f>C24</f>
        <v>855086010.33000004</v>
      </c>
    </row>
    <row r="24" spans="1:3" ht="49.5" customHeight="1">
      <c r="A24" s="56" t="s">
        <v>126</v>
      </c>
      <c r="B24" s="28" t="s">
        <v>78</v>
      </c>
      <c r="C24" s="45">
        <v>855086010.33000004</v>
      </c>
    </row>
    <row r="25" spans="1:3" ht="31.5" hidden="1">
      <c r="A25" s="23"/>
      <c r="B25" s="31" t="s">
        <v>0</v>
      </c>
      <c r="C25" s="45">
        <v>0</v>
      </c>
    </row>
    <row r="26" spans="1:3" ht="31.5" hidden="1">
      <c r="A26" s="23"/>
      <c r="B26" s="28" t="s">
        <v>1</v>
      </c>
      <c r="C26" s="45">
        <v>0</v>
      </c>
    </row>
    <row r="27" spans="1:3" ht="31.5" hidden="1">
      <c r="A27" s="23"/>
      <c r="B27" s="28" t="s">
        <v>2</v>
      </c>
      <c r="C27" s="45">
        <v>0</v>
      </c>
    </row>
    <row r="28" spans="1:3" s="38" customFormat="1" ht="31.5" hidden="1">
      <c r="A28" s="36" t="s">
        <v>64</v>
      </c>
      <c r="B28" s="37" t="s">
        <v>68</v>
      </c>
      <c r="C28" s="50">
        <v>0</v>
      </c>
    </row>
    <row r="29" spans="1:3" s="38" customFormat="1" ht="31.5" hidden="1">
      <c r="A29" s="39" t="s">
        <v>65</v>
      </c>
      <c r="B29" s="40" t="s">
        <v>66</v>
      </c>
      <c r="C29" s="51">
        <v>0</v>
      </c>
    </row>
    <row r="30" spans="1:3" ht="49.5" hidden="1" customHeight="1">
      <c r="A30" s="25" t="s">
        <v>47</v>
      </c>
      <c r="B30" s="35" t="s">
        <v>32</v>
      </c>
      <c r="C30" s="26">
        <v>0</v>
      </c>
    </row>
    <row r="31" spans="1:3" ht="31.5" hidden="1">
      <c r="A31" s="23" t="s">
        <v>48</v>
      </c>
      <c r="B31" s="30" t="s">
        <v>55</v>
      </c>
      <c r="C31" s="27">
        <v>0</v>
      </c>
    </row>
    <row r="32" spans="1:3" ht="15.75">
      <c r="A32" s="57" t="s">
        <v>127</v>
      </c>
      <c r="B32" s="48" t="s">
        <v>108</v>
      </c>
      <c r="C32" s="46">
        <v>-8629.2900000000009</v>
      </c>
    </row>
    <row r="33" spans="1:3" ht="32.25" customHeight="1">
      <c r="A33" s="55" t="s">
        <v>128</v>
      </c>
      <c r="B33" s="29" t="s">
        <v>89</v>
      </c>
      <c r="C33" s="47">
        <f>C38-C34</f>
        <v>65244446.929999948</v>
      </c>
    </row>
    <row r="34" spans="1:3" ht="31.5">
      <c r="A34" s="55" t="s">
        <v>129</v>
      </c>
      <c r="B34" s="29" t="s">
        <v>84</v>
      </c>
      <c r="C34" s="46">
        <f>C35+C36+C37</f>
        <v>494937000</v>
      </c>
    </row>
    <row r="35" spans="1:3" s="41" customFormat="1" ht="47.25" hidden="1">
      <c r="A35" s="23" t="s">
        <v>85</v>
      </c>
      <c r="B35" s="30" t="s">
        <v>86</v>
      </c>
      <c r="C35" s="45"/>
    </row>
    <row r="36" spans="1:3" ht="63" hidden="1">
      <c r="A36" s="56" t="s">
        <v>130</v>
      </c>
      <c r="B36" s="30" t="s">
        <v>97</v>
      </c>
      <c r="C36" s="45">
        <v>0</v>
      </c>
    </row>
    <row r="37" spans="1:3" s="24" customFormat="1" ht="49.5" customHeight="1">
      <c r="A37" s="56" t="s">
        <v>131</v>
      </c>
      <c r="B37" s="30" t="s">
        <v>96</v>
      </c>
      <c r="C37" s="52">
        <v>494937000</v>
      </c>
    </row>
    <row r="38" spans="1:3" ht="30" customHeight="1">
      <c r="A38" s="55" t="s">
        <v>132</v>
      </c>
      <c r="B38" s="29" t="s">
        <v>91</v>
      </c>
      <c r="C38" s="46">
        <f>SUM(C39:C41)</f>
        <v>560181446.92999995</v>
      </c>
    </row>
    <row r="39" spans="1:3" s="24" customFormat="1" ht="33" customHeight="1">
      <c r="A39" s="56" t="s">
        <v>133</v>
      </c>
      <c r="B39" s="30" t="s">
        <v>87</v>
      </c>
      <c r="C39" s="45">
        <f>3102125.89</f>
        <v>3102125.89</v>
      </c>
    </row>
    <row r="40" spans="1:3" ht="48" customHeight="1">
      <c r="A40" s="56" t="s">
        <v>141</v>
      </c>
      <c r="B40" s="30" t="s">
        <v>109</v>
      </c>
      <c r="C40" s="45">
        <f>869191.04+556210130</f>
        <v>557079321.03999996</v>
      </c>
    </row>
    <row r="41" spans="1:3" s="24" customFormat="1" ht="63" hidden="1">
      <c r="A41" s="56" t="s">
        <v>134</v>
      </c>
      <c r="B41" s="30" t="s">
        <v>95</v>
      </c>
      <c r="C41" s="45"/>
    </row>
    <row r="42" spans="1:3" s="21" customFormat="1" ht="20.25" customHeight="1">
      <c r="A42" s="55" t="s">
        <v>135</v>
      </c>
      <c r="B42" s="31" t="s">
        <v>79</v>
      </c>
      <c r="C42" s="46">
        <f>C44-C43</f>
        <v>1618098623.0300064</v>
      </c>
    </row>
    <row r="43" spans="1:3" s="21" customFormat="1" ht="31.5">
      <c r="A43" s="56" t="s">
        <v>136</v>
      </c>
      <c r="B43" s="28" t="s">
        <v>82</v>
      </c>
      <c r="C43" s="45">
        <f>39496254927.18+910329118.6+C11+C16+C21+C47+C32+C38</f>
        <v>48188862863.419998</v>
      </c>
    </row>
    <row r="44" spans="1:3" s="21" customFormat="1" ht="31.5">
      <c r="A44" s="56" t="s">
        <v>137</v>
      </c>
      <c r="B44" s="28" t="s">
        <v>83</v>
      </c>
      <c r="C44" s="45">
        <f>41152173745.44+828185195.93+C13+C18+C23+C34</f>
        <v>49806961486.450005</v>
      </c>
    </row>
    <row r="45" spans="1:3" ht="15.75" hidden="1">
      <c r="A45" s="23"/>
      <c r="B45" s="30"/>
      <c r="C45" s="23">
        <v>0</v>
      </c>
    </row>
    <row r="46" spans="1:3" ht="24" customHeight="1">
      <c r="A46" s="66" t="s">
        <v>111</v>
      </c>
      <c r="B46" s="67"/>
      <c r="C46" s="46">
        <f>C47</f>
        <v>0</v>
      </c>
    </row>
    <row r="47" spans="1:3" ht="33.75" customHeight="1">
      <c r="A47" s="55" t="s">
        <v>138</v>
      </c>
      <c r="B47" s="29" t="s">
        <v>29</v>
      </c>
      <c r="C47" s="46">
        <f>C48</f>
        <v>0</v>
      </c>
    </row>
    <row r="48" spans="1:3" ht="34.5" customHeight="1">
      <c r="A48" s="56" t="s">
        <v>139</v>
      </c>
      <c r="B48" s="30" t="s">
        <v>98</v>
      </c>
      <c r="C48" s="45">
        <v>0</v>
      </c>
    </row>
    <row r="49" spans="1:3" ht="16.5" customHeight="1">
      <c r="A49" s="60" t="s">
        <v>107</v>
      </c>
      <c r="B49" s="61"/>
      <c r="C49" s="46">
        <f>C9+C46</f>
        <v>1573774895.5900064</v>
      </c>
    </row>
    <row r="50" spans="1:3" ht="15.75">
      <c r="C50" s="44"/>
    </row>
    <row r="51" spans="1:3" ht="12.75" customHeight="1">
      <c r="C51" s="53"/>
    </row>
    <row r="52" spans="1:3" ht="12.75" hidden="1" customHeight="1">
      <c r="B52" s="43" t="s">
        <v>99</v>
      </c>
    </row>
    <row r="53" spans="1:3" ht="12.75" hidden="1" customHeight="1">
      <c r="B53" s="43" t="s">
        <v>100</v>
      </c>
    </row>
    <row r="54" spans="1:3" ht="12.75" hidden="1" customHeight="1">
      <c r="B54" s="43" t="s">
        <v>101</v>
      </c>
    </row>
    <row r="55" spans="1:3" hidden="1">
      <c r="B55" s="43" t="s">
        <v>103</v>
      </c>
      <c r="C55" s="34"/>
    </row>
    <row r="56" spans="1:3" hidden="1">
      <c r="B56" s="43" t="s">
        <v>104</v>
      </c>
      <c r="C56" s="34"/>
    </row>
    <row r="57" spans="1:3" hidden="1">
      <c r="B57" s="43" t="s">
        <v>105</v>
      </c>
    </row>
    <row r="58" spans="1:3" hidden="1">
      <c r="B58" s="2" t="s">
        <v>106</v>
      </c>
    </row>
    <row r="59" spans="1:3" hidden="1"/>
    <row r="60" spans="1:3" hidden="1"/>
    <row r="61" spans="1:3" hidden="1">
      <c r="B61" s="2" t="s">
        <v>102</v>
      </c>
    </row>
    <row r="63" spans="1:3">
      <c r="C63" s="24">
        <v>40406584045.780006</v>
      </c>
    </row>
    <row r="64" spans="1:3">
      <c r="C64" s="24">
        <v>41980358941.369995</v>
      </c>
    </row>
    <row r="65" spans="3:3">
      <c r="C65" s="54">
        <f>C63-C64</f>
        <v>-1573774895.5899887</v>
      </c>
    </row>
  </sheetData>
  <mergeCells count="8">
    <mergeCell ref="A49:B49"/>
    <mergeCell ref="A7:B7"/>
    <mergeCell ref="A1:C1"/>
    <mergeCell ref="A2:C2"/>
    <mergeCell ref="A3:C3"/>
    <mergeCell ref="A6:C6"/>
    <mergeCell ref="A9:B9"/>
    <mergeCell ref="A46:B46"/>
  </mergeCells>
  <phoneticPr fontId="0" type="noConversion"/>
  <printOptions horizontalCentered="1"/>
  <pageMargins left="0.7" right="0.39370078740157483" top="1.56" bottom="0.62" header="1.18" footer="0.39370078740157483"/>
  <pageSetup paperSize="9" orientation="landscape" r:id="rId1"/>
  <headerFooter differentFirst="1" alignWithMargins="0">
    <oddHeader>&amp;C&amp;P</oddHeader>
  </headerFooter>
  <rowBreaks count="1" manualBreakCount="1">
    <brk id="5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2012-06-29T10:54:38Z</cp:lastPrinted>
  <dcterms:created xsi:type="dcterms:W3CDTF">2002-10-06T09:19:10Z</dcterms:created>
  <dcterms:modified xsi:type="dcterms:W3CDTF">2012-07-04T12:47:29Z</dcterms:modified>
</cp:coreProperties>
</file>