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-15" windowWidth="9630" windowHeight="11640"/>
  </bookViews>
  <sheets>
    <sheet name="Лист1" sheetId="1" r:id="rId1"/>
  </sheets>
  <definedNames>
    <definedName name="_xlnm.Print_Titles" localSheetId="0">Лист1!$9:$9</definedName>
    <definedName name="_xlnm.Print_Area" localSheetId="0">Лист1!$B$1:$D$88</definedName>
  </definedNames>
  <calcPr calcId="125725"/>
</workbook>
</file>

<file path=xl/calcChain.xml><?xml version="1.0" encoding="utf-8"?>
<calcChain xmlns="http://schemas.openxmlformats.org/spreadsheetml/2006/main">
  <c r="D88" i="1"/>
  <c r="D54"/>
  <c r="D55"/>
  <c r="D84"/>
  <c r="D59"/>
  <c r="D67"/>
  <c r="D62" s="1"/>
  <c r="D58"/>
  <c r="D56" s="1"/>
  <c r="D49"/>
  <c r="D41"/>
  <c r="D19"/>
  <c r="D46"/>
  <c r="D44" s="1"/>
  <c r="D12"/>
  <c r="D11" s="1"/>
  <c r="D15"/>
  <c r="D17"/>
  <c r="D23"/>
  <c r="D25"/>
  <c r="D30"/>
  <c r="D35"/>
  <c r="D37"/>
  <c r="D52"/>
  <c r="D27" l="1"/>
  <c r="D10" s="1"/>
</calcChain>
</file>

<file path=xl/sharedStrings.xml><?xml version="1.0" encoding="utf-8"?>
<sst xmlns="http://schemas.openxmlformats.org/spreadsheetml/2006/main" count="165" uniqueCount="165">
  <si>
    <t>к Закону Ярославской области</t>
  </si>
  <si>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</si>
  <si>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</si>
  <si>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</si>
  <si>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</si>
  <si>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</si>
  <si>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</si>
  <si>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</si>
  <si>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</si>
  <si>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</si>
  <si>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</si>
  <si>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</si>
  <si>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</si>
  <si>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</si>
  <si>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</si>
  <si>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</si>
  <si>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</si>
  <si>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</si>
  <si>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</si>
  <si>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</si>
  <si>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</si>
  <si>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</si>
  <si>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</si>
  <si>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</si>
  <si>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</si>
  <si>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</si>
  <si>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</si>
  <si>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</si>
  <si>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</si>
  <si>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</si>
  <si>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</si>
  <si>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</si>
  <si>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</si>
  <si>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</si>
  <si>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</si>
  <si>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</si>
  <si>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</si>
  <si>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</si>
  <si>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</si>
  <si>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</si>
  <si>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</si>
  <si>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</si>
  <si>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</si>
  <si>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</si>
  <si>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</si>
  <si>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</si>
  <si>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</si>
  <si>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</si>
  <si>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</si>
  <si>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</si>
  <si>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</si>
  <si>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</si>
  <si>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</si>
  <si>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</si>
  <si>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</si>
  <si>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</si>
  <si>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</si>
  <si>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</si>
  <si>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</si>
  <si>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</si>
  <si>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</si>
  <si>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</si>
  <si>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</si>
  <si>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</si>
  <si>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</si>
  <si>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</si>
  <si>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</si>
  <si>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</si>
  <si>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</si>
  <si>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</si>
  <si>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</si>
  <si>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</si>
  <si>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</si>
  <si>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</si>
  <si>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</si>
  <si>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</si>
  <si>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</si>
  <si>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</si>
  <si>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</si>
  <si>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от ________________ №______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</si>
  <si>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</si>
  <si>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</si>
  <si>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</si>
  <si>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</si>
  <si>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</si>
  <si>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</si>
  <si>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</si>
  <si>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</si>
  <si>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</si>
  <si>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</si>
  <si>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</si>
  <si>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</si>
  <si>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</si>
  <si>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</si>
  <si>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</si>
  <si>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</si>
  <si>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</si>
  <si>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</si>
  <si>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</si>
  <si>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</si>
  <si>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</si>
  <si>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</si>
  <si>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</si>
  <si>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</si>
  <si>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</si>
  <si>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</si>
  <si>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</si>
  <si>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</si>
  <si>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</si>
  <si>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</si>
  <si>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</si>
  <si>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</si>
  <si>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</si>
  <si>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</si>
  <si>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</si>
  <si>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</si>
  <si>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</si>
  <si>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</si>
  <si>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</si>
  <si>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</si>
  <si>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</si>
  <si>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</si>
  <si>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</si>
  <si>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</si>
  <si>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</si>
  <si>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</si>
  <si>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</si>
  <si>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</si>
  <si>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</si>
  <si>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</si>
  <si>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</si>
  <si>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</si>
  <si>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</si>
  <si>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</si>
  <si>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</si>
  <si>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</si>
  <si>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</si>
  <si>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</si>
  <si>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</si>
  <si>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</si>
  <si>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</si>
  <si>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</si>
  <si>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</si>
  <si>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</si>
  <si>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</si>
  <si>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</si>
  <si>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</si>
  <si>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</si>
  <si>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</si>
  <si>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</si>
  <si>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920 2 02 04001 02 0000 151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</si>
  <si>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</si>
  <si>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920 2 02 04002 02 0000 151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</si>
  <si>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</si>
  <si>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</si>
  <si>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</si>
  <si>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</si>
  <si>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Приложение 2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</si>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</sst>
</file>

<file path=xl/styles.xml><?xml version="1.0" encoding="utf-8"?>
<styleSheet xmlns="http://schemas.openxmlformats.org/spreadsheetml/2006/main">
  <fonts count="10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9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abSelected="1" view="pageBreakPreview" topLeftCell="A82" zoomScaleNormal="100" zoomScaleSheetLayoutView="100" workbookViewId="0">
      <selection activeCell="C43" sqref="C43"/>
    </sheetView>
  </sheetViews>
  <sheetFormatPr defaultRowHeight="15.75"/>
  <cols>
    <col min="1" max="1" width="1" style="2" customWidth="1"/>
    <col min="2" max="2" width="27.85546875" style="1" customWidth="1"/>
    <col min="3" max="3" width="52" style="3" customWidth="1"/>
    <col min="4" max="4" width="15.5703125" style="2" customWidth="1"/>
    <col min="5" max="5" width="10.140625" style="2" bestFit="1" customWidth="1"/>
    <col min="6" max="6" width="38.5703125" style="2" customWidth="1"/>
    <col min="7" max="7" width="38.85546875" style="2" customWidth="1"/>
    <col min="8" max="8" width="9.140625" style="2"/>
    <col min="9" max="9" width="29.5703125" style="2" customWidth="1"/>
    <col min="10" max="16384" width="9.140625" style="2"/>
  </cols>
  <sheetData>
    <row r="1" spans="1:5">
      <c r="B1" s="30" t="s">
        <v>157</v>
      </c>
      <c r="C1" s="30"/>
      <c r="D1" s="30"/>
    </row>
    <row r="2" spans="1:5">
      <c r="B2" s="30" t="s">
        <v>0</v>
      </c>
      <c r="C2" s="30"/>
      <c r="D2" s="30"/>
    </row>
    <row r="3" spans="1:5">
      <c r="B3" s="30" t="s">
        <v>79</v>
      </c>
      <c r="C3" s="30"/>
      <c r="D3" s="30"/>
    </row>
    <row r="4" spans="1:5">
      <c r="C4" s="27"/>
    </row>
    <row r="5" spans="1:5" ht="18.75">
      <c r="B5" s="31" t="s">
        <v>84</v>
      </c>
      <c r="C5" s="31"/>
      <c r="D5" s="31"/>
    </row>
    <row r="6" spans="1:5" ht="18.75">
      <c r="B6" s="31" t="s">
        <v>1</v>
      </c>
      <c r="C6" s="31"/>
      <c r="D6" s="31"/>
    </row>
    <row r="7" spans="1:5" ht="18.75">
      <c r="B7" s="9"/>
      <c r="C7" s="10"/>
      <c r="D7" s="9"/>
    </row>
    <row r="8" spans="1:5" ht="18.75">
      <c r="B8" s="9"/>
      <c r="C8" s="10"/>
      <c r="D8" s="9"/>
    </row>
    <row r="9" spans="1:5" ht="31.5">
      <c r="A9" s="4"/>
      <c r="B9" s="11" t="s">
        <v>2</v>
      </c>
      <c r="C9" s="11" t="s">
        <v>3</v>
      </c>
      <c r="D9" s="12" t="s">
        <v>85</v>
      </c>
      <c r="E9" s="5"/>
    </row>
    <row r="10" spans="1:5">
      <c r="B10" s="13" t="s">
        <v>4</v>
      </c>
      <c r="C10" s="13" t="s">
        <v>5</v>
      </c>
      <c r="D10" s="14">
        <f>SUM(D11+D15+D17+D19+D23+D25+D27+D37+D41+D44+D49+D52)</f>
        <v>41633743800</v>
      </c>
    </row>
    <row r="11" spans="1:5">
      <c r="B11" s="13" t="s">
        <v>69</v>
      </c>
      <c r="C11" s="13" t="s">
        <v>6</v>
      </c>
      <c r="D11" s="14">
        <f>D12+D14</f>
        <v>21056940000</v>
      </c>
    </row>
    <row r="12" spans="1:5">
      <c r="B12" s="15" t="s">
        <v>70</v>
      </c>
      <c r="C12" s="15" t="s">
        <v>7</v>
      </c>
      <c r="D12" s="16">
        <f>D13</f>
        <v>11311500000</v>
      </c>
    </row>
    <row r="13" spans="1:5" ht="31.5">
      <c r="B13" s="17" t="s">
        <v>68</v>
      </c>
      <c r="C13" s="17" t="s">
        <v>8</v>
      </c>
      <c r="D13" s="18">
        <v>11311500000</v>
      </c>
    </row>
    <row r="14" spans="1:5">
      <c r="B14" s="15" t="s">
        <v>67</v>
      </c>
      <c r="C14" s="15" t="s">
        <v>9</v>
      </c>
      <c r="D14" s="16">
        <v>9745440000</v>
      </c>
    </row>
    <row r="15" spans="1:5" ht="35.25" customHeight="1">
      <c r="B15" s="13" t="s">
        <v>10</v>
      </c>
      <c r="C15" s="13" t="s">
        <v>11</v>
      </c>
      <c r="D15" s="14">
        <f>D16</f>
        <v>12499700000</v>
      </c>
    </row>
    <row r="16" spans="1:5" ht="47.25">
      <c r="B16" s="15" t="s">
        <v>12</v>
      </c>
      <c r="C16" s="15" t="s">
        <v>13</v>
      </c>
      <c r="D16" s="16">
        <v>12499700000</v>
      </c>
    </row>
    <row r="17" spans="2:4">
      <c r="B17" s="13" t="s">
        <v>65</v>
      </c>
      <c r="C17" s="13" t="s">
        <v>14</v>
      </c>
      <c r="D17" s="14">
        <f>D18</f>
        <v>1616265000</v>
      </c>
    </row>
    <row r="18" spans="2:4" ht="31.5">
      <c r="B18" s="15" t="s">
        <v>66</v>
      </c>
      <c r="C18" s="15" t="s">
        <v>15</v>
      </c>
      <c r="D18" s="16">
        <v>1616265000</v>
      </c>
    </row>
    <row r="19" spans="2:4">
      <c r="B19" s="13" t="s">
        <v>60</v>
      </c>
      <c r="C19" s="13" t="s">
        <v>16</v>
      </c>
      <c r="D19" s="14">
        <f>SUM(D20:D22)</f>
        <v>5807800000</v>
      </c>
    </row>
    <row r="20" spans="2:4">
      <c r="B20" s="15" t="s">
        <v>61</v>
      </c>
      <c r="C20" s="15" t="s">
        <v>17</v>
      </c>
      <c r="D20" s="16">
        <v>5058400000</v>
      </c>
    </row>
    <row r="21" spans="2:4">
      <c r="B21" s="15" t="s">
        <v>62</v>
      </c>
      <c r="C21" s="15" t="s">
        <v>18</v>
      </c>
      <c r="D21" s="16">
        <v>748000000</v>
      </c>
    </row>
    <row r="22" spans="2:4">
      <c r="B22" s="15" t="s">
        <v>87</v>
      </c>
      <c r="C22" s="15" t="s">
        <v>88</v>
      </c>
      <c r="D22" s="16">
        <v>1400000</v>
      </c>
    </row>
    <row r="23" spans="2:4" ht="31.5">
      <c r="B23" s="13" t="s">
        <v>63</v>
      </c>
      <c r="C23" s="13" t="s">
        <v>19</v>
      </c>
      <c r="D23" s="14">
        <f>D24</f>
        <v>4200000</v>
      </c>
    </row>
    <row r="24" spans="2:4">
      <c r="B24" s="15" t="s">
        <v>64</v>
      </c>
      <c r="C24" s="15" t="s">
        <v>20</v>
      </c>
      <c r="D24" s="16">
        <v>4200000</v>
      </c>
    </row>
    <row r="25" spans="2:4">
      <c r="B25" s="13" t="s">
        <v>21</v>
      </c>
      <c r="C25" s="13" t="s">
        <v>22</v>
      </c>
      <c r="D25" s="14">
        <f>D26</f>
        <v>42474500</v>
      </c>
    </row>
    <row r="26" spans="2:4" ht="51" customHeight="1">
      <c r="B26" s="15" t="s">
        <v>23</v>
      </c>
      <c r="C26" s="15" t="s">
        <v>24</v>
      </c>
      <c r="D26" s="16">
        <v>42474500</v>
      </c>
    </row>
    <row r="27" spans="2:4" ht="47.25">
      <c r="B27" s="13" t="s">
        <v>25</v>
      </c>
      <c r="C27" s="13" t="s">
        <v>26</v>
      </c>
      <c r="D27" s="14">
        <f>SUM(D28,D29,D30,D35)</f>
        <v>277206700</v>
      </c>
    </row>
    <row r="28" spans="2:4" ht="66" customHeight="1">
      <c r="B28" s="15" t="s">
        <v>59</v>
      </c>
      <c r="C28" s="15" t="s">
        <v>27</v>
      </c>
      <c r="D28" s="16">
        <v>2400000</v>
      </c>
    </row>
    <row r="29" spans="2:4" ht="51" customHeight="1">
      <c r="B29" s="15" t="s">
        <v>58</v>
      </c>
      <c r="C29" s="15" t="s">
        <v>28</v>
      </c>
      <c r="D29" s="16">
        <v>19700000</v>
      </c>
    </row>
    <row r="30" spans="2:4" ht="114" customHeight="1">
      <c r="B30" s="15" t="s">
        <v>29</v>
      </c>
      <c r="C30" s="15" t="s">
        <v>73</v>
      </c>
      <c r="D30" s="16">
        <f>SUM(D31:D34)</f>
        <v>246781700</v>
      </c>
    </row>
    <row r="31" spans="2:4" ht="110.25">
      <c r="B31" s="17" t="s">
        <v>80</v>
      </c>
      <c r="C31" s="17" t="s">
        <v>30</v>
      </c>
      <c r="D31" s="18">
        <v>223005700</v>
      </c>
    </row>
    <row r="32" spans="2:4" ht="110.25">
      <c r="B32" s="17" t="s">
        <v>57</v>
      </c>
      <c r="C32" s="17" t="s">
        <v>74</v>
      </c>
      <c r="D32" s="18">
        <v>13900000</v>
      </c>
    </row>
    <row r="33" spans="2:9" ht="150" customHeight="1">
      <c r="B33" s="17" t="s">
        <v>91</v>
      </c>
      <c r="C33" s="17" t="s">
        <v>90</v>
      </c>
      <c r="D33" s="18">
        <v>2526000</v>
      </c>
    </row>
    <row r="34" spans="2:9" ht="110.25">
      <c r="B34" s="17" t="s">
        <v>56</v>
      </c>
      <c r="C34" s="17" t="s">
        <v>75</v>
      </c>
      <c r="D34" s="18">
        <v>7350000</v>
      </c>
    </row>
    <row r="35" spans="2:9" ht="31.5">
      <c r="B35" s="15" t="s">
        <v>31</v>
      </c>
      <c r="C35" s="15" t="s">
        <v>32</v>
      </c>
      <c r="D35" s="16">
        <f>D36</f>
        <v>8325000</v>
      </c>
    </row>
    <row r="36" spans="2:9" ht="78.75">
      <c r="B36" s="17" t="s">
        <v>55</v>
      </c>
      <c r="C36" s="17" t="s">
        <v>33</v>
      </c>
      <c r="D36" s="18">
        <v>8325000</v>
      </c>
    </row>
    <row r="37" spans="2:9" ht="31.5">
      <c r="B37" s="13" t="s">
        <v>34</v>
      </c>
      <c r="C37" s="13" t="s">
        <v>35</v>
      </c>
      <c r="D37" s="14">
        <f>SUM(D38:D40)</f>
        <v>73382800</v>
      </c>
    </row>
    <row r="38" spans="2:9" ht="31.5">
      <c r="B38" s="15" t="s">
        <v>54</v>
      </c>
      <c r="C38" s="15" t="s">
        <v>36</v>
      </c>
      <c r="D38" s="16">
        <v>58982800</v>
      </c>
    </row>
    <row r="39" spans="2:9">
      <c r="B39" s="15" t="s">
        <v>86</v>
      </c>
      <c r="C39" s="15" t="s">
        <v>37</v>
      </c>
      <c r="D39" s="16">
        <v>400000</v>
      </c>
    </row>
    <row r="40" spans="2:9">
      <c r="B40" s="15" t="s">
        <v>53</v>
      </c>
      <c r="C40" s="15" t="s">
        <v>38</v>
      </c>
      <c r="D40" s="16">
        <v>14000000</v>
      </c>
    </row>
    <row r="41" spans="2:9" ht="35.25" customHeight="1">
      <c r="B41" s="13" t="s">
        <v>39</v>
      </c>
      <c r="C41" s="13" t="s">
        <v>81</v>
      </c>
      <c r="D41" s="14">
        <f>SUM(D42:D43)</f>
        <v>35000000</v>
      </c>
    </row>
    <row r="42" spans="2:9" ht="49.5" customHeight="1">
      <c r="B42" s="19" t="s">
        <v>82</v>
      </c>
      <c r="C42" s="20" t="s">
        <v>83</v>
      </c>
      <c r="D42" s="16">
        <v>18200000</v>
      </c>
      <c r="G42" s="7"/>
      <c r="I42" s="7"/>
    </row>
    <row r="43" spans="2:9" ht="31.5">
      <c r="B43" s="19" t="s">
        <v>92</v>
      </c>
      <c r="C43" s="32" t="s">
        <v>89</v>
      </c>
      <c r="D43" s="16">
        <v>16800000</v>
      </c>
      <c r="G43" s="7"/>
      <c r="I43" s="7"/>
    </row>
    <row r="44" spans="2:9" ht="31.5">
      <c r="B44" s="13" t="s">
        <v>40</v>
      </c>
      <c r="C44" s="13" t="s">
        <v>41</v>
      </c>
      <c r="D44" s="14">
        <f>SUM(D45,D46)</f>
        <v>87774800</v>
      </c>
    </row>
    <row r="45" spans="2:9" ht="96" customHeight="1">
      <c r="B45" s="15" t="s">
        <v>42</v>
      </c>
      <c r="C45" s="15" t="s">
        <v>76</v>
      </c>
      <c r="D45" s="16">
        <v>42000000</v>
      </c>
    </row>
    <row r="46" spans="2:9" ht="69" customHeight="1">
      <c r="B46" s="15" t="s">
        <v>43</v>
      </c>
      <c r="C46" s="15" t="s">
        <v>77</v>
      </c>
      <c r="D46" s="16">
        <f>SUM(D47,D48)</f>
        <v>45774800</v>
      </c>
    </row>
    <row r="47" spans="2:9" ht="64.5" customHeight="1">
      <c r="B47" s="17" t="s">
        <v>71</v>
      </c>
      <c r="C47" s="17" t="s">
        <v>52</v>
      </c>
      <c r="D47" s="18">
        <v>31174600</v>
      </c>
    </row>
    <row r="48" spans="2:9" ht="81.75" customHeight="1">
      <c r="B48" s="17" t="s">
        <v>72</v>
      </c>
      <c r="C48" s="17" t="s">
        <v>78</v>
      </c>
      <c r="D48" s="18">
        <v>14600200</v>
      </c>
    </row>
    <row r="49" spans="1:6">
      <c r="B49" s="13" t="s">
        <v>44</v>
      </c>
      <c r="C49" s="13" t="s">
        <v>45</v>
      </c>
      <c r="D49" s="14">
        <f>SUM(D50:D51)</f>
        <v>130000000</v>
      </c>
    </row>
    <row r="50" spans="1:6" ht="48.75" customHeight="1">
      <c r="B50" s="15" t="s">
        <v>93</v>
      </c>
      <c r="C50" s="15" t="s">
        <v>94</v>
      </c>
      <c r="D50" s="21">
        <v>120000000</v>
      </c>
    </row>
    <row r="51" spans="1:6" ht="63.75" customHeight="1">
      <c r="B51" s="15" t="s">
        <v>46</v>
      </c>
      <c r="C51" s="15" t="s">
        <v>47</v>
      </c>
      <c r="D51" s="16">
        <v>10000000</v>
      </c>
    </row>
    <row r="52" spans="1:6">
      <c r="B52" s="13" t="s">
        <v>48</v>
      </c>
      <c r="C52" s="13" t="s">
        <v>49</v>
      </c>
      <c r="D52" s="14">
        <f>D53</f>
        <v>3000000</v>
      </c>
    </row>
    <row r="53" spans="1:6" ht="31.5">
      <c r="B53" s="15" t="s">
        <v>50</v>
      </c>
      <c r="C53" s="15" t="s">
        <v>51</v>
      </c>
      <c r="D53" s="16">
        <v>3000000</v>
      </c>
    </row>
    <row r="54" spans="1:6">
      <c r="A54" s="6"/>
      <c r="B54" s="13" t="s">
        <v>95</v>
      </c>
      <c r="C54" s="13" t="s">
        <v>96</v>
      </c>
      <c r="D54" s="22">
        <f>SUM(D55)</f>
        <v>3529874776</v>
      </c>
    </row>
    <row r="55" spans="1:6" ht="35.25" customHeight="1">
      <c r="A55" s="6"/>
      <c r="B55" s="13" t="s">
        <v>97</v>
      </c>
      <c r="C55" s="13" t="s">
        <v>98</v>
      </c>
      <c r="D55" s="14">
        <f>SUM(D56,D59,D62,D84)</f>
        <v>3529874776</v>
      </c>
    </row>
    <row r="56" spans="1:6" ht="34.5" customHeight="1">
      <c r="A56" s="6"/>
      <c r="B56" s="13" t="s">
        <v>99</v>
      </c>
      <c r="C56" s="13" t="s">
        <v>100</v>
      </c>
      <c r="D56" s="22">
        <f>D57+D58</f>
        <v>1186799600</v>
      </c>
    </row>
    <row r="57" spans="1:6" ht="47.25">
      <c r="A57" s="6"/>
      <c r="B57" s="17" t="s">
        <v>101</v>
      </c>
      <c r="C57" s="17" t="s">
        <v>102</v>
      </c>
      <c r="D57" s="16">
        <v>429248700</v>
      </c>
    </row>
    <row r="58" spans="1:6" ht="47.25">
      <c r="A58" s="6"/>
      <c r="B58" s="17" t="s">
        <v>103</v>
      </c>
      <c r="C58" s="17" t="s">
        <v>104</v>
      </c>
      <c r="D58" s="16">
        <f>629888900+127662000</f>
        <v>757550900</v>
      </c>
    </row>
    <row r="59" spans="1:6" ht="49.5" customHeight="1">
      <c r="A59" s="6"/>
      <c r="B59" s="13" t="s">
        <v>105</v>
      </c>
      <c r="C59" s="13" t="s">
        <v>106</v>
      </c>
      <c r="D59" s="22">
        <f>SUM(D60:D61)</f>
        <v>67981200</v>
      </c>
      <c r="E59" s="8"/>
    </row>
    <row r="60" spans="1:6" ht="35.25" customHeight="1">
      <c r="A60" s="6"/>
      <c r="B60" s="17" t="s">
        <v>107</v>
      </c>
      <c r="C60" s="17" t="s">
        <v>108</v>
      </c>
      <c r="D60" s="18">
        <v>39490400</v>
      </c>
    </row>
    <row r="61" spans="1:6" ht="99" customHeight="1">
      <c r="A61" s="6"/>
      <c r="B61" s="17" t="s">
        <v>109</v>
      </c>
      <c r="C61" s="23" t="s">
        <v>110</v>
      </c>
      <c r="D61" s="18">
        <v>28490800</v>
      </c>
    </row>
    <row r="62" spans="1:6" ht="35.25" customHeight="1">
      <c r="A62" s="6"/>
      <c r="B62" s="13" t="s">
        <v>111</v>
      </c>
      <c r="C62" s="13" t="s">
        <v>112</v>
      </c>
      <c r="D62" s="24">
        <f>SUM(D63:D83)</f>
        <v>2263874400</v>
      </c>
      <c r="F62" s="8"/>
    </row>
    <row r="63" spans="1:6" ht="51" customHeight="1">
      <c r="A63" s="6"/>
      <c r="B63" s="17" t="s">
        <v>113</v>
      </c>
      <c r="C63" s="17" t="s">
        <v>114</v>
      </c>
      <c r="D63" s="18">
        <v>1116182400</v>
      </c>
      <c r="F63" s="8"/>
    </row>
    <row r="64" spans="1:6" ht="47.25">
      <c r="A64" s="6"/>
      <c r="B64" s="17" t="s">
        <v>115</v>
      </c>
      <c r="C64" s="17" t="s">
        <v>116</v>
      </c>
      <c r="D64" s="18">
        <v>50456700</v>
      </c>
      <c r="F64" s="8"/>
    </row>
    <row r="65" spans="1:4" ht="78.75">
      <c r="A65" s="6"/>
      <c r="B65" s="17" t="s">
        <v>117</v>
      </c>
      <c r="C65" s="17" t="s">
        <v>118</v>
      </c>
      <c r="D65" s="18">
        <v>87138900</v>
      </c>
    </row>
    <row r="66" spans="1:4" ht="51.75" customHeight="1">
      <c r="A66" s="6"/>
      <c r="B66" s="17" t="s">
        <v>119</v>
      </c>
      <c r="C66" s="17" t="s">
        <v>120</v>
      </c>
      <c r="D66" s="18">
        <v>190300</v>
      </c>
    </row>
    <row r="67" spans="1:4" ht="52.5" customHeight="1">
      <c r="A67" s="6"/>
      <c r="B67" s="17" t="s">
        <v>121</v>
      </c>
      <c r="C67" s="17" t="s">
        <v>122</v>
      </c>
      <c r="D67" s="18">
        <f>225600</f>
        <v>225600</v>
      </c>
    </row>
    <row r="68" spans="1:4" ht="219.75" customHeight="1">
      <c r="A68" s="6"/>
      <c r="B68" s="17" t="s">
        <v>123</v>
      </c>
      <c r="C68" s="17" t="s">
        <v>159</v>
      </c>
      <c r="D68" s="18">
        <v>206700</v>
      </c>
    </row>
    <row r="69" spans="1:4" ht="130.5" customHeight="1">
      <c r="A69" s="6"/>
      <c r="B69" s="17" t="s">
        <v>124</v>
      </c>
      <c r="C69" s="17" t="s">
        <v>160</v>
      </c>
      <c r="D69" s="18">
        <v>158000</v>
      </c>
    </row>
    <row r="70" spans="1:4" ht="166.5" customHeight="1">
      <c r="A70" s="6"/>
      <c r="B70" s="17" t="s">
        <v>125</v>
      </c>
      <c r="C70" s="17" t="s">
        <v>161</v>
      </c>
      <c r="D70" s="18">
        <v>1457700</v>
      </c>
    </row>
    <row r="71" spans="1:4" ht="72.75" customHeight="1">
      <c r="A71" s="6"/>
      <c r="B71" s="17" t="s">
        <v>126</v>
      </c>
      <c r="C71" s="17" t="s">
        <v>127</v>
      </c>
      <c r="D71" s="18">
        <v>13491600</v>
      </c>
    </row>
    <row r="72" spans="1:4" ht="52.5" customHeight="1">
      <c r="A72" s="6"/>
      <c r="B72" s="17" t="s">
        <v>128</v>
      </c>
      <c r="C72" s="17" t="s">
        <v>129</v>
      </c>
      <c r="D72" s="18">
        <v>160304500</v>
      </c>
    </row>
    <row r="73" spans="1:4" ht="47.25">
      <c r="A73" s="6"/>
      <c r="B73" s="17" t="s">
        <v>130</v>
      </c>
      <c r="C73" s="17" t="s">
        <v>131</v>
      </c>
      <c r="D73" s="18">
        <v>8054200</v>
      </c>
    </row>
    <row r="74" spans="1:4" ht="72" customHeight="1">
      <c r="A74" s="6"/>
      <c r="B74" s="17" t="s">
        <v>132</v>
      </c>
      <c r="C74" s="17" t="s">
        <v>133</v>
      </c>
      <c r="D74" s="18">
        <v>6262900</v>
      </c>
    </row>
    <row r="75" spans="1:4" ht="120.75" customHeight="1">
      <c r="A75" s="6"/>
      <c r="B75" s="17" t="s">
        <v>134</v>
      </c>
      <c r="C75" s="17" t="s">
        <v>162</v>
      </c>
      <c r="D75" s="18">
        <v>518094900</v>
      </c>
    </row>
    <row r="76" spans="1:4" ht="86.25" customHeight="1">
      <c r="A76" s="6"/>
      <c r="B76" s="17" t="s">
        <v>135</v>
      </c>
      <c r="C76" s="17" t="s">
        <v>136</v>
      </c>
      <c r="D76" s="18">
        <v>156300</v>
      </c>
    </row>
    <row r="77" spans="1:4" ht="114" customHeight="1">
      <c r="A77" s="6"/>
      <c r="B77" s="17" t="s">
        <v>137</v>
      </c>
      <c r="C77" s="17" t="s">
        <v>158</v>
      </c>
      <c r="D77" s="18">
        <v>4318300</v>
      </c>
    </row>
    <row r="78" spans="1:4" ht="110.25">
      <c r="A78" s="6"/>
      <c r="B78" s="17" t="s">
        <v>138</v>
      </c>
      <c r="C78" s="17" t="s">
        <v>139</v>
      </c>
      <c r="D78" s="18">
        <v>15560500</v>
      </c>
    </row>
    <row r="79" spans="1:4" ht="72" customHeight="1">
      <c r="A79" s="6"/>
      <c r="B79" s="17" t="s">
        <v>140</v>
      </c>
      <c r="C79" s="17" t="s">
        <v>163</v>
      </c>
      <c r="D79" s="18">
        <v>2038700</v>
      </c>
    </row>
    <row r="80" spans="1:4" ht="120" customHeight="1">
      <c r="A80" s="6"/>
      <c r="B80" s="17" t="s">
        <v>141</v>
      </c>
      <c r="C80" s="17" t="s">
        <v>142</v>
      </c>
      <c r="D80" s="18">
        <v>10221700</v>
      </c>
    </row>
    <row r="81" spans="1:4" ht="173.25">
      <c r="A81" s="6"/>
      <c r="B81" s="17" t="s">
        <v>143</v>
      </c>
      <c r="C81" s="17" t="s">
        <v>164</v>
      </c>
      <c r="D81" s="18">
        <v>236109600</v>
      </c>
    </row>
    <row r="82" spans="1:4" ht="119.25" customHeight="1">
      <c r="A82" s="6"/>
      <c r="B82" s="17" t="s">
        <v>144</v>
      </c>
      <c r="C82" s="17" t="s">
        <v>145</v>
      </c>
      <c r="D82" s="18">
        <v>28734700</v>
      </c>
    </row>
    <row r="83" spans="1:4" ht="89.25" customHeight="1">
      <c r="A83" s="6"/>
      <c r="B83" s="17" t="s">
        <v>146</v>
      </c>
      <c r="C83" s="17" t="s">
        <v>147</v>
      </c>
      <c r="D83" s="16">
        <v>4510200</v>
      </c>
    </row>
    <row r="84" spans="1:4">
      <c r="A84" s="6"/>
      <c r="B84" s="25" t="s">
        <v>148</v>
      </c>
      <c r="C84" s="25" t="s">
        <v>149</v>
      </c>
      <c r="D84" s="22">
        <f>SUM(D85:D87)</f>
        <v>11219576</v>
      </c>
    </row>
    <row r="85" spans="1:4" ht="68.25" customHeight="1">
      <c r="A85" s="6"/>
      <c r="B85" s="17" t="s">
        <v>150</v>
      </c>
      <c r="C85" s="17" t="s">
        <v>151</v>
      </c>
      <c r="D85" s="18">
        <v>6450400</v>
      </c>
    </row>
    <row r="86" spans="1:4" ht="68.25" customHeight="1">
      <c r="A86" s="6"/>
      <c r="B86" s="17" t="s">
        <v>152</v>
      </c>
      <c r="C86" s="17" t="s">
        <v>153</v>
      </c>
      <c r="D86" s="18">
        <v>1656176</v>
      </c>
    </row>
    <row r="87" spans="1:4" ht="81.75" customHeight="1">
      <c r="A87" s="6"/>
      <c r="B87" s="26" t="s">
        <v>154</v>
      </c>
      <c r="C87" s="17" t="s">
        <v>155</v>
      </c>
      <c r="D87" s="18">
        <v>3113000</v>
      </c>
    </row>
    <row r="88" spans="1:4">
      <c r="A88" s="6"/>
      <c r="B88" s="28" t="s">
        <v>156</v>
      </c>
      <c r="C88" s="29"/>
      <c r="D88" s="22">
        <f>SUM(D10,D54)</f>
        <v>45163618576</v>
      </c>
    </row>
  </sheetData>
  <mergeCells count="6">
    <mergeCell ref="B88:C88"/>
    <mergeCell ref="B1:D1"/>
    <mergeCell ref="B2:D2"/>
    <mergeCell ref="B3:D3"/>
    <mergeCell ref="B5:D5"/>
    <mergeCell ref="B6:D6"/>
  </mergeCells>
  <phoneticPr fontId="0" type="noConversion"/>
  <printOptions horizontalCentered="1"/>
  <pageMargins left="0.47244094488188981" right="0.19685039370078741" top="0.47244094488188981" bottom="0.15748031496062992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nikitina</cp:lastModifiedBy>
  <cp:lastPrinted>2012-10-27T06:45:28Z</cp:lastPrinted>
  <dcterms:created xsi:type="dcterms:W3CDTF">2010-10-13T08:18:32Z</dcterms:created>
  <dcterms:modified xsi:type="dcterms:W3CDTF">2012-10-27T06:50:04Z</dcterms:modified>
</cp:coreProperties>
</file>