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60" windowWidth="14430" windowHeight="126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Лист2!$A$1:$H$40</definedName>
  </definedNames>
  <calcPr calcId="145621"/>
</workbook>
</file>

<file path=xl/calcChain.xml><?xml version="1.0" encoding="utf-8"?>
<calcChain xmlns="http://schemas.openxmlformats.org/spreadsheetml/2006/main">
  <c r="H39" i="2" l="1"/>
  <c r="H38" i="2"/>
  <c r="E39" i="2"/>
  <c r="E38" i="2"/>
  <c r="G11" i="2" l="1"/>
  <c r="G12" i="2"/>
  <c r="H13" i="2"/>
  <c r="H12" i="2" s="1"/>
  <c r="G14" i="2"/>
  <c r="H15" i="2"/>
  <c r="G16" i="2"/>
  <c r="G40" i="2" s="1"/>
  <c r="G17" i="2"/>
  <c r="H18" i="2"/>
  <c r="H17" i="2" s="1"/>
  <c r="G19" i="2"/>
  <c r="H20" i="2"/>
  <c r="H19" i="2" s="1"/>
  <c r="G21" i="2"/>
  <c r="G24" i="2"/>
  <c r="H25" i="2"/>
  <c r="H24" i="2" s="1"/>
  <c r="H21" i="2" s="1"/>
  <c r="G28" i="2"/>
  <c r="G32" i="2"/>
  <c r="H36" i="2"/>
  <c r="G37" i="2"/>
  <c r="D40" i="2"/>
  <c r="D37" i="2"/>
  <c r="E36" i="2"/>
  <c r="D32" i="2"/>
  <c r="D28" i="2"/>
  <c r="E25" i="2"/>
  <c r="E24" i="2" s="1"/>
  <c r="E21" i="2" s="1"/>
  <c r="D24" i="2"/>
  <c r="D21" i="2"/>
  <c r="E20" i="2"/>
  <c r="E19" i="2" s="1"/>
  <c r="D19" i="2"/>
  <c r="E18" i="2"/>
  <c r="D17" i="2"/>
  <c r="D16" i="2"/>
  <c r="E15" i="2"/>
  <c r="E14" i="2" s="1"/>
  <c r="D14" i="2"/>
  <c r="E13" i="2"/>
  <c r="D12" i="2"/>
  <c r="D11" i="2"/>
  <c r="H37" i="2"/>
  <c r="H32" i="2"/>
  <c r="H28" i="2" s="1"/>
  <c r="H29" i="2"/>
  <c r="H26" i="2"/>
  <c r="H22" i="2"/>
  <c r="H14" i="2"/>
  <c r="E32" i="2"/>
  <c r="E28" i="2" s="1"/>
  <c r="E29" i="2"/>
  <c r="E26" i="2"/>
  <c r="E22" i="2"/>
  <c r="E17" i="2"/>
  <c r="H11" i="2" l="1"/>
  <c r="H16" i="2"/>
  <c r="E16" i="2"/>
  <c r="E37" i="2"/>
  <c r="E12" i="2"/>
  <c r="E11" i="2" s="1"/>
  <c r="H40" i="2"/>
  <c r="F38" i="2"/>
  <c r="F39" i="2"/>
  <c r="C39" i="2"/>
  <c r="C38" i="2"/>
  <c r="E40" i="2" l="1"/>
  <c r="C17" i="2"/>
  <c r="C12" i="2"/>
  <c r="C29" i="2"/>
  <c r="F32" i="2"/>
  <c r="C32" i="2"/>
  <c r="F29" i="2"/>
  <c r="F26" i="2"/>
  <c r="C26" i="2"/>
  <c r="F24" i="2"/>
  <c r="C24" i="2"/>
  <c r="F22" i="2"/>
  <c r="C22" i="2"/>
  <c r="F19" i="2"/>
  <c r="C19" i="2"/>
  <c r="F17" i="2"/>
  <c r="F14" i="2"/>
  <c r="C14" i="2"/>
  <c r="F12" i="2"/>
  <c r="C34" i="1"/>
  <c r="C32" i="1" s="1"/>
  <c r="C38" i="1"/>
  <c r="C40" i="1"/>
  <c r="C30" i="1"/>
  <c r="C29" i="1" s="1"/>
  <c r="C13" i="1"/>
  <c r="C15" i="1"/>
  <c r="C12" i="1"/>
  <c r="C18" i="1"/>
  <c r="C17" i="1" s="1"/>
  <c r="C53" i="1" s="1"/>
  <c r="C21" i="1"/>
  <c r="C49" i="1"/>
  <c r="C42" i="1"/>
  <c r="C36" i="1"/>
  <c r="C45" i="1"/>
  <c r="C47" i="1"/>
  <c r="C44" i="1"/>
  <c r="C28" i="2" l="1"/>
  <c r="C16" i="2"/>
  <c r="C11" i="2"/>
  <c r="C37" i="2"/>
  <c r="C21" i="2"/>
  <c r="F16" i="2"/>
  <c r="F21" i="2"/>
  <c r="F28" i="2"/>
  <c r="F11" i="2"/>
  <c r="C40" i="2" l="1"/>
  <c r="F37" i="2"/>
  <c r="F40" i="2" s="1"/>
</calcChain>
</file>

<file path=xl/sharedStrings.xml><?xml version="1.0" encoding="utf-8"?>
<sst xmlns="http://schemas.openxmlformats.org/spreadsheetml/2006/main" count="166" uniqueCount="138">
  <si>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</si>
  <si>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</si>
  <si>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</si>
  <si>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</si>
  <si>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</si>
  <si>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</si>
  <si>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</si>
  <si>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</si>
  <si>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</si>
  <si>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</si>
  <si>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</si>
  <si>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</si>
  <si>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</si>
  <si>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</si>
  <si>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</si>
  <si>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</si>
  <si>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</si>
  <si>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</si>
  <si>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</si>
  <si>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</si>
  <si>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</si>
  <si>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</si>
  <si>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</si>
  <si>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</si>
  <si>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</si>
  <si>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</si>
  <si>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</si>
  <si>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</si>
  <si>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</si>
  <si>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</si>
  <si>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</si>
  <si>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</si>
  <si>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</si>
  <si>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</si>
  <si>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</si>
  <si>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</si>
  <si>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</si>
  <si>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</si>
  <si>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</si>
  <si>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</si>
  <si>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</si>
  <si>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</si>
  <si>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</si>
  <si>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</si>
  <si>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</si>
  <si>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</si>
  <si>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</si>
  <si>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</si>
  <si>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</si>
  <si>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</si>
  <si>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</si>
  <si>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</si>
  <si>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</si>
  <si>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</si>
  <si>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</si>
  <si>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</si>
  <si>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</si>
  <si>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</si>
  <si>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</si>
  <si>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</si>
  <si>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</si>
  <si>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</si>
  <si>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</si>
  <si>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</si>
  <si>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</si>
  <si>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</si>
  <si>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</si>
  <si>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</si>
  <si>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</si>
  <si>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</si>
  <si>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</si>
  <si>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</si>
  <si>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</si>
  <si>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</si>
  <si>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</si>
  <si>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</si>
  <si>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</si>
  <si>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</si>
  <si>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</si>
  <si>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</si>
  <si>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</si>
  <si>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</si>
  <si>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</si>
  <si>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</si>
  <si>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</si>
  <si>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</si>
  <si>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</si>
  <si>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</si>
  <si>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</si>
  <si>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</si>
  <si>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</si>
  <si>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</si>
  <si>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</si>
  <si>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</si>
  <si>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</si>
  <si>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</si>
  <si>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</si>
  <si>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</si>
  <si>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</si>
  <si>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</si>
  <si>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</si>
  <si>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</si>
  <si>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</si>
  <si>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</si>
  <si>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</si>
  <si>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</si>
  <si>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</si>
  <si>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</si>
  <si>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</si>
  <si>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</si>
  <si>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</si>
  <si>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</si>
  <si>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</si>
  <si>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</si>
  <si>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</si>
  <si>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</si>
  <si>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</si>
  <si>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</si>
  <si>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</si>
  <si>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</si>
  <si>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</si>
  <si>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</si>
  <si>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</si>
  <si>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</si>
  <si>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</si>
  <si>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</si>
  <si>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</si>
  <si>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</si>
  <si>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</si>
  <si>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</si>
  <si>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</si>
  <si>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</si>
  <si>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2017 и 2018 годов </t>
  </si>
  <si>
    <t>2018 год
( руб.)</t>
  </si>
  <si>
    <t>Приложение 22</t>
  </si>
  <si>
    <t>поправки 2017 год</t>
  </si>
  <si>
    <t>поправки 2018 год</t>
  </si>
  <si>
    <t>от 21.12.2015 № 104-з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</si>
</sst>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3" fontId="3" fillId="2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view="pageBreakPreview" zoomScale="90" zoomScaleNormal="100" zoomScaleSheetLayoutView="90" workbookViewId="0">
      <selection activeCell="A3" sqref="A3:H3"/>
    </sheetView>
  </sheetViews>
  <sheetFormatPr defaultColWidth="9.140625" defaultRowHeight="12.75" x14ac:dyDescent="0.2"/>
  <cols>
    <col min="1" max="1" width="27.85546875" style="2" customWidth="1"/>
    <col min="2" max="2" width="52.28515625" style="2" customWidth="1"/>
    <col min="3" max="4" width="15.140625" style="25" hidden="1" customWidth="1"/>
    <col min="5" max="5" width="15.140625" style="25" customWidth="1"/>
    <col min="6" max="7" width="15.42578125" style="25" hidden="1" customWidth="1"/>
    <col min="8" max="8" width="15.42578125" style="25" customWidth="1"/>
    <col min="9" max="16384" width="9.140625" style="2"/>
  </cols>
  <sheetData>
    <row r="1" spans="1:8" ht="15.75" x14ac:dyDescent="0.25">
      <c r="A1" s="52" t="s">
        <v>134</v>
      </c>
      <c r="B1" s="52"/>
      <c r="C1" s="52"/>
      <c r="D1" s="52"/>
      <c r="E1" s="52"/>
      <c r="F1" s="52"/>
      <c r="G1" s="52"/>
      <c r="H1" s="52"/>
    </row>
    <row r="2" spans="1:8" ht="15.75" x14ac:dyDescent="0.25">
      <c r="A2" s="52" t="s">
        <v>62</v>
      </c>
      <c r="B2" s="52"/>
      <c r="C2" s="52"/>
      <c r="D2" s="52"/>
      <c r="E2" s="52"/>
      <c r="F2" s="52"/>
      <c r="G2" s="52"/>
      <c r="H2" s="52"/>
    </row>
    <row r="3" spans="1:8" ht="15.75" x14ac:dyDescent="0.25">
      <c r="A3" s="52" t="s">
        <v>137</v>
      </c>
      <c r="B3" s="52"/>
      <c r="C3" s="52"/>
      <c r="D3" s="52"/>
      <c r="E3" s="52"/>
      <c r="F3" s="52"/>
      <c r="G3" s="52"/>
      <c r="H3" s="52"/>
    </row>
    <row r="4" spans="1:8" ht="15.75" x14ac:dyDescent="0.25">
      <c r="A4" s="47"/>
      <c r="B4" s="39"/>
      <c r="C4" s="39"/>
      <c r="D4" s="49"/>
      <c r="E4" s="49"/>
      <c r="F4" s="39"/>
      <c r="G4" s="49"/>
      <c r="H4" s="49"/>
    </row>
    <row r="5" spans="1:8" x14ac:dyDescent="0.2">
      <c r="A5" s="1"/>
      <c r="C5" s="34"/>
      <c r="D5" s="34"/>
      <c r="E5" s="34"/>
      <c r="F5" s="34"/>
      <c r="G5" s="34"/>
      <c r="H5" s="34"/>
    </row>
    <row r="6" spans="1:8" ht="18.75" x14ac:dyDescent="0.3">
      <c r="A6" s="51" t="s">
        <v>21</v>
      </c>
      <c r="B6" s="51"/>
      <c r="C6" s="51"/>
      <c r="D6" s="51"/>
      <c r="E6" s="51"/>
      <c r="F6" s="51"/>
      <c r="G6" s="51"/>
      <c r="H6" s="51"/>
    </row>
    <row r="7" spans="1:8" ht="18" customHeight="1" x14ac:dyDescent="0.3">
      <c r="A7" s="51" t="s">
        <v>114</v>
      </c>
      <c r="B7" s="51"/>
      <c r="C7" s="51"/>
      <c r="D7" s="51"/>
      <c r="E7" s="51"/>
      <c r="F7" s="51"/>
      <c r="G7" s="51"/>
      <c r="H7" s="51"/>
    </row>
    <row r="8" spans="1:8" ht="18.75" x14ac:dyDescent="0.3">
      <c r="A8" s="51" t="s">
        <v>132</v>
      </c>
      <c r="B8" s="51"/>
      <c r="C8" s="51"/>
      <c r="D8" s="51"/>
      <c r="E8" s="51"/>
      <c r="F8" s="51"/>
      <c r="G8" s="51"/>
      <c r="H8" s="51"/>
    </row>
    <row r="9" spans="1:8" ht="18.75" x14ac:dyDescent="0.3">
      <c r="A9" s="53"/>
      <c r="B9" s="53"/>
    </row>
    <row r="10" spans="1:8" ht="39" customHeight="1" x14ac:dyDescent="0.2">
      <c r="A10" s="32" t="s">
        <v>5</v>
      </c>
      <c r="B10" s="32" t="s">
        <v>20</v>
      </c>
      <c r="C10" s="22" t="s">
        <v>130</v>
      </c>
      <c r="D10" s="22" t="s">
        <v>135</v>
      </c>
      <c r="E10" s="22" t="s">
        <v>130</v>
      </c>
      <c r="F10" s="22" t="s">
        <v>133</v>
      </c>
      <c r="G10" s="22" t="s">
        <v>136</v>
      </c>
      <c r="H10" s="22" t="s">
        <v>133</v>
      </c>
    </row>
    <row r="11" spans="1:8" ht="53.45" customHeight="1" x14ac:dyDescent="0.25">
      <c r="A11" s="26" t="s">
        <v>22</v>
      </c>
      <c r="B11" s="29" t="s">
        <v>71</v>
      </c>
      <c r="C11" s="27">
        <f t="shared" ref="C11:F11" si="0">C12-C14</f>
        <v>1750000000</v>
      </c>
      <c r="D11" s="27">
        <f t="shared" ref="D11:E11" si="1">D12-D14</f>
        <v>0</v>
      </c>
      <c r="E11" s="27">
        <f t="shared" si="1"/>
        <v>1750000000</v>
      </c>
      <c r="F11" s="27">
        <f t="shared" si="0"/>
        <v>-250000000</v>
      </c>
      <c r="G11" s="27">
        <f t="shared" ref="G11:H11" si="2">G12-G14</f>
        <v>0</v>
      </c>
      <c r="H11" s="27">
        <f t="shared" si="2"/>
        <v>-250000000</v>
      </c>
    </row>
    <row r="12" spans="1:8" ht="48.6" customHeight="1" x14ac:dyDescent="0.25">
      <c r="A12" s="26" t="s">
        <v>23</v>
      </c>
      <c r="B12" s="29" t="s">
        <v>72</v>
      </c>
      <c r="C12" s="27">
        <f t="shared" ref="C12:H12" si="3">C13</f>
        <v>5000000000</v>
      </c>
      <c r="D12" s="27">
        <f t="shared" si="3"/>
        <v>0</v>
      </c>
      <c r="E12" s="27">
        <f t="shared" si="3"/>
        <v>5000000000</v>
      </c>
      <c r="F12" s="27">
        <f t="shared" si="3"/>
        <v>3000000000</v>
      </c>
      <c r="G12" s="27">
        <f t="shared" si="3"/>
        <v>0</v>
      </c>
      <c r="H12" s="27">
        <f t="shared" si="3"/>
        <v>3000000000</v>
      </c>
    </row>
    <row r="13" spans="1:8" ht="52.15" customHeight="1" x14ac:dyDescent="0.25">
      <c r="A13" s="24" t="s">
        <v>7</v>
      </c>
      <c r="B13" s="30" t="s">
        <v>115</v>
      </c>
      <c r="C13" s="23">
        <v>5000000000</v>
      </c>
      <c r="D13" s="23"/>
      <c r="E13" s="23">
        <f>C13+D13</f>
        <v>5000000000</v>
      </c>
      <c r="F13" s="23">
        <v>3000000000</v>
      </c>
      <c r="G13" s="23"/>
      <c r="H13" s="23">
        <f>F13+G13</f>
        <v>3000000000</v>
      </c>
    </row>
    <row r="14" spans="1:8" ht="51.6" customHeight="1" x14ac:dyDescent="0.25">
      <c r="A14" s="26" t="s">
        <v>24</v>
      </c>
      <c r="B14" s="29" t="s">
        <v>96</v>
      </c>
      <c r="C14" s="27">
        <f t="shared" ref="C14:H14" si="4">C15</f>
        <v>3250000000</v>
      </c>
      <c r="D14" s="27">
        <f t="shared" si="4"/>
        <v>0</v>
      </c>
      <c r="E14" s="27">
        <f t="shared" si="4"/>
        <v>3250000000</v>
      </c>
      <c r="F14" s="27">
        <f t="shared" si="4"/>
        <v>3250000000</v>
      </c>
      <c r="G14" s="27">
        <f t="shared" si="4"/>
        <v>0</v>
      </c>
      <c r="H14" s="27">
        <f t="shared" si="4"/>
        <v>3250000000</v>
      </c>
    </row>
    <row r="15" spans="1:8" ht="57.6" customHeight="1" x14ac:dyDescent="0.25">
      <c r="A15" s="24" t="s">
        <v>8</v>
      </c>
      <c r="B15" s="48" t="s">
        <v>116</v>
      </c>
      <c r="C15" s="23">
        <v>3250000000</v>
      </c>
      <c r="D15" s="23"/>
      <c r="E15" s="23">
        <f>C15+D15</f>
        <v>3250000000</v>
      </c>
      <c r="F15" s="23">
        <v>3250000000</v>
      </c>
      <c r="G15" s="23"/>
      <c r="H15" s="23">
        <f>F15+G15</f>
        <v>3250000000</v>
      </c>
    </row>
    <row r="16" spans="1:8" ht="34.9" customHeight="1" x14ac:dyDescent="0.25">
      <c r="A16" s="26" t="s">
        <v>73</v>
      </c>
      <c r="B16" s="29" t="s">
        <v>74</v>
      </c>
      <c r="C16" s="27">
        <f t="shared" ref="C16:F16" si="5">C17-C19</f>
        <v>3396777376</v>
      </c>
      <c r="D16" s="27">
        <f t="shared" ref="D16:E16" si="6">D17-D19</f>
        <v>0</v>
      </c>
      <c r="E16" s="27">
        <f t="shared" si="6"/>
        <v>3396777376</v>
      </c>
      <c r="F16" s="27">
        <f t="shared" si="5"/>
        <v>-1019988389</v>
      </c>
      <c r="G16" s="27">
        <f t="shared" ref="G16:H16" si="7">G17-G19</f>
        <v>0</v>
      </c>
      <c r="H16" s="27">
        <f t="shared" si="7"/>
        <v>-1019988389</v>
      </c>
    </row>
    <row r="17" spans="1:8" ht="31.5" x14ac:dyDescent="0.25">
      <c r="A17" s="26" t="s">
        <v>75</v>
      </c>
      <c r="B17" s="29" t="s">
        <v>76</v>
      </c>
      <c r="C17" s="27">
        <f t="shared" ref="C17:H17" si="8">C18</f>
        <v>6276777376</v>
      </c>
      <c r="D17" s="27">
        <f t="shared" si="8"/>
        <v>0</v>
      </c>
      <c r="E17" s="27">
        <f t="shared" si="8"/>
        <v>6276777376</v>
      </c>
      <c r="F17" s="27">
        <f t="shared" si="8"/>
        <v>1980011611</v>
      </c>
      <c r="G17" s="27">
        <f t="shared" si="8"/>
        <v>0</v>
      </c>
      <c r="H17" s="27">
        <f t="shared" si="8"/>
        <v>1980011611</v>
      </c>
    </row>
    <row r="18" spans="1:8" ht="47.25" x14ac:dyDescent="0.25">
      <c r="A18" s="24" t="s">
        <v>77</v>
      </c>
      <c r="B18" s="28" t="s">
        <v>117</v>
      </c>
      <c r="C18" s="23">
        <v>6276777376</v>
      </c>
      <c r="D18" s="23"/>
      <c r="E18" s="23">
        <f>C18+D18</f>
        <v>6276777376</v>
      </c>
      <c r="F18" s="23">
        <v>1980011611</v>
      </c>
      <c r="G18" s="23"/>
      <c r="H18" s="23">
        <f>F18+G18</f>
        <v>1980011611</v>
      </c>
    </row>
    <row r="19" spans="1:8" ht="48.75" customHeight="1" x14ac:dyDescent="0.25">
      <c r="A19" s="26" t="s">
        <v>78</v>
      </c>
      <c r="B19" s="31" t="s">
        <v>79</v>
      </c>
      <c r="C19" s="27">
        <f t="shared" ref="C19:H19" si="9">C20</f>
        <v>2880000000</v>
      </c>
      <c r="D19" s="27">
        <f t="shared" si="9"/>
        <v>0</v>
      </c>
      <c r="E19" s="27">
        <f t="shared" si="9"/>
        <v>2880000000</v>
      </c>
      <c r="F19" s="27">
        <f t="shared" si="9"/>
        <v>3000000000</v>
      </c>
      <c r="G19" s="27">
        <f t="shared" si="9"/>
        <v>0</v>
      </c>
      <c r="H19" s="27">
        <f t="shared" si="9"/>
        <v>3000000000</v>
      </c>
    </row>
    <row r="20" spans="1:8" ht="47.25" x14ac:dyDescent="0.25">
      <c r="A20" s="24" t="s">
        <v>80</v>
      </c>
      <c r="B20" s="30" t="s">
        <v>118</v>
      </c>
      <c r="C20" s="23">
        <v>2880000000</v>
      </c>
      <c r="D20" s="23"/>
      <c r="E20" s="23">
        <f>C20+D20</f>
        <v>2880000000</v>
      </c>
      <c r="F20" s="23">
        <v>3000000000</v>
      </c>
      <c r="G20" s="23"/>
      <c r="H20" s="23">
        <f>F20+G20</f>
        <v>3000000000</v>
      </c>
    </row>
    <row r="21" spans="1:8" ht="31.5" x14ac:dyDescent="0.25">
      <c r="A21" s="26" t="s">
        <v>81</v>
      </c>
      <c r="B21" s="29" t="s">
        <v>99</v>
      </c>
      <c r="C21" s="27">
        <f t="shared" ref="C21:H21" si="10">C22-C24</f>
        <v>-5147499000</v>
      </c>
      <c r="D21" s="27">
        <f t="shared" si="10"/>
        <v>0</v>
      </c>
      <c r="E21" s="27">
        <f t="shared" si="10"/>
        <v>-5147499000</v>
      </c>
      <c r="F21" s="27">
        <f t="shared" si="10"/>
        <v>-4077645000</v>
      </c>
      <c r="G21" s="27">
        <f t="shared" si="10"/>
        <v>0</v>
      </c>
      <c r="H21" s="27">
        <f t="shared" si="10"/>
        <v>-4077645000</v>
      </c>
    </row>
    <row r="22" spans="1:8" ht="47.25" hidden="1" x14ac:dyDescent="0.25">
      <c r="A22" s="26" t="s">
        <v>119</v>
      </c>
      <c r="B22" s="29" t="s">
        <v>100</v>
      </c>
      <c r="C22" s="27">
        <f>C23</f>
        <v>0</v>
      </c>
      <c r="D22" s="27"/>
      <c r="E22" s="27">
        <f>E23</f>
        <v>0</v>
      </c>
      <c r="F22" s="27">
        <f>F23</f>
        <v>0</v>
      </c>
      <c r="G22" s="27"/>
      <c r="H22" s="27">
        <f>H23</f>
        <v>0</v>
      </c>
    </row>
    <row r="23" spans="1:8" ht="63" hidden="1" x14ac:dyDescent="0.25">
      <c r="A23" s="24" t="s">
        <v>120</v>
      </c>
      <c r="B23" s="30" t="s">
        <v>121</v>
      </c>
      <c r="C23" s="33"/>
      <c r="D23" s="33"/>
      <c r="E23" s="33"/>
      <c r="F23" s="33"/>
      <c r="G23" s="33"/>
      <c r="H23" s="33"/>
    </row>
    <row r="24" spans="1:8" ht="50.25" customHeight="1" x14ac:dyDescent="0.25">
      <c r="A24" s="26" t="s">
        <v>122</v>
      </c>
      <c r="B24" s="37" t="s">
        <v>82</v>
      </c>
      <c r="C24" s="27">
        <f t="shared" ref="C24:H24" si="11">C25</f>
        <v>5147499000</v>
      </c>
      <c r="D24" s="27">
        <f t="shared" si="11"/>
        <v>0</v>
      </c>
      <c r="E24" s="27">
        <f t="shared" si="11"/>
        <v>5147499000</v>
      </c>
      <c r="F24" s="27">
        <f t="shared" si="11"/>
        <v>4077645000</v>
      </c>
      <c r="G24" s="27">
        <f t="shared" si="11"/>
        <v>0</v>
      </c>
      <c r="H24" s="27">
        <f t="shared" si="11"/>
        <v>4077645000</v>
      </c>
    </row>
    <row r="25" spans="1:8" ht="63" x14ac:dyDescent="0.25">
      <c r="A25" s="24" t="s">
        <v>123</v>
      </c>
      <c r="B25" s="28" t="s">
        <v>124</v>
      </c>
      <c r="C25" s="23">
        <v>5147499000</v>
      </c>
      <c r="D25" s="23"/>
      <c r="E25" s="23">
        <f>C25+D25</f>
        <v>5147499000</v>
      </c>
      <c r="F25" s="23">
        <v>4077645000</v>
      </c>
      <c r="G25" s="23"/>
      <c r="H25" s="23">
        <f>F25+G25</f>
        <v>4077645000</v>
      </c>
    </row>
    <row r="26" spans="1:8" ht="47.25" hidden="1" x14ac:dyDescent="0.25">
      <c r="A26" s="26" t="s">
        <v>83</v>
      </c>
      <c r="B26" s="29" t="s">
        <v>29</v>
      </c>
      <c r="C26" s="27">
        <f t="shared" ref="C26:H26" si="12">C27</f>
        <v>0</v>
      </c>
      <c r="D26" s="27"/>
      <c r="E26" s="27">
        <f t="shared" si="12"/>
        <v>0</v>
      </c>
      <c r="F26" s="27">
        <f t="shared" si="12"/>
        <v>0</v>
      </c>
      <c r="G26" s="27"/>
      <c r="H26" s="27">
        <f t="shared" si="12"/>
        <v>0</v>
      </c>
    </row>
    <row r="27" spans="1:8" ht="47.25" hidden="1" x14ac:dyDescent="0.25">
      <c r="A27" s="24" t="s">
        <v>101</v>
      </c>
      <c r="B27" s="30" t="s">
        <v>131</v>
      </c>
      <c r="C27" s="23"/>
      <c r="D27" s="23"/>
      <c r="E27" s="23"/>
      <c r="F27" s="23"/>
      <c r="G27" s="23"/>
      <c r="H27" s="23"/>
    </row>
    <row r="28" spans="1:8" ht="32.25" customHeight="1" x14ac:dyDescent="0.25">
      <c r="A28" s="26" t="s">
        <v>84</v>
      </c>
      <c r="B28" s="29" t="s">
        <v>97</v>
      </c>
      <c r="C28" s="36">
        <f t="shared" ref="C28:F28" si="13">C32-C29</f>
        <v>721624</v>
      </c>
      <c r="D28" s="36">
        <f t="shared" ref="D28:E28" si="14">D32-D29</f>
        <v>0</v>
      </c>
      <c r="E28" s="36">
        <f t="shared" si="14"/>
        <v>721624</v>
      </c>
      <c r="F28" s="36">
        <f t="shared" si="13"/>
        <v>560389</v>
      </c>
      <c r="G28" s="36">
        <f t="shared" ref="G28:H28" si="15">G32-G29</f>
        <v>0</v>
      </c>
      <c r="H28" s="36">
        <f t="shared" si="15"/>
        <v>560389</v>
      </c>
    </row>
    <row r="29" spans="1:8" ht="33" hidden="1" customHeight="1" x14ac:dyDescent="0.25">
      <c r="A29" s="26" t="s">
        <v>86</v>
      </c>
      <c r="B29" s="29" t="s">
        <v>91</v>
      </c>
      <c r="C29" s="27">
        <f t="shared" ref="C29:F29" si="16">C30+C31</f>
        <v>0</v>
      </c>
      <c r="D29" s="27"/>
      <c r="E29" s="27">
        <f t="shared" ref="E29" si="17">E30+E31</f>
        <v>0</v>
      </c>
      <c r="F29" s="27">
        <f t="shared" si="16"/>
        <v>0</v>
      </c>
      <c r="G29" s="27"/>
      <c r="H29" s="27">
        <f t="shared" ref="H29" si="18">H30+H31</f>
        <v>0</v>
      </c>
    </row>
    <row r="30" spans="1:8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  <c r="G30" s="23"/>
      <c r="H30" s="23"/>
    </row>
    <row r="31" spans="1:8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  <c r="G31" s="23"/>
      <c r="H31" s="23"/>
    </row>
    <row r="32" spans="1:8" ht="31.5" customHeight="1" x14ac:dyDescent="0.25">
      <c r="A32" s="26" t="s">
        <v>85</v>
      </c>
      <c r="B32" s="29" t="s">
        <v>98</v>
      </c>
      <c r="C32" s="27">
        <f t="shared" ref="C32:F32" si="19">SUM(C33:C36)</f>
        <v>721624</v>
      </c>
      <c r="D32" s="27">
        <f t="shared" ref="D32:E32" si="20">SUM(D33:D36)</f>
        <v>0</v>
      </c>
      <c r="E32" s="27">
        <f t="shared" si="20"/>
        <v>721624</v>
      </c>
      <c r="F32" s="27">
        <f t="shared" si="19"/>
        <v>560389</v>
      </c>
      <c r="G32" s="27">
        <f t="shared" ref="G32:H32" si="21">SUM(G33:G36)</f>
        <v>0</v>
      </c>
      <c r="H32" s="27">
        <f t="shared" si="21"/>
        <v>560389</v>
      </c>
    </row>
    <row r="33" spans="1:8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  <c r="G33" s="23"/>
      <c r="H33" s="23"/>
    </row>
    <row r="34" spans="1:8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  <c r="G34" s="23"/>
      <c r="H34" s="23"/>
    </row>
    <row r="35" spans="1:8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  <c r="G35" s="23"/>
      <c r="H35" s="23"/>
    </row>
    <row r="36" spans="1:8" ht="64.5" customHeight="1" x14ac:dyDescent="0.25">
      <c r="A36" s="24" t="s">
        <v>127</v>
      </c>
      <c r="B36" s="30" t="s">
        <v>128</v>
      </c>
      <c r="C36" s="45">
        <v>721624</v>
      </c>
      <c r="D36" s="45"/>
      <c r="E36" s="45">
        <f>C36+D36</f>
        <v>721624</v>
      </c>
      <c r="F36" s="45">
        <v>560389</v>
      </c>
      <c r="G36" s="45"/>
      <c r="H36" s="23">
        <f>F36+G36</f>
        <v>560389</v>
      </c>
    </row>
    <row r="37" spans="1:8" s="21" customFormat="1" ht="31.5" x14ac:dyDescent="0.25">
      <c r="A37" s="26" t="s">
        <v>87</v>
      </c>
      <c r="B37" s="31" t="s">
        <v>88</v>
      </c>
      <c r="C37" s="27">
        <f t="shared" ref="C37:F37" si="22">C39-C38</f>
        <v>0</v>
      </c>
      <c r="D37" s="27">
        <f t="shared" ref="D37:E37" si="23">D39-D38</f>
        <v>0</v>
      </c>
      <c r="E37" s="27">
        <f t="shared" si="23"/>
        <v>0</v>
      </c>
      <c r="F37" s="27">
        <f t="shared" si="22"/>
        <v>0</v>
      </c>
      <c r="G37" s="27">
        <f t="shared" ref="G37:H37" si="24">G39-G38</f>
        <v>0</v>
      </c>
      <c r="H37" s="27">
        <f t="shared" si="24"/>
        <v>0</v>
      </c>
    </row>
    <row r="38" spans="1:8" s="21" customFormat="1" ht="31.5" x14ac:dyDescent="0.25">
      <c r="A38" s="24" t="s">
        <v>89</v>
      </c>
      <c r="B38" s="28" t="s">
        <v>42</v>
      </c>
      <c r="C38" s="23">
        <f>51175862420+C13+C18+C36</f>
        <v>62453361420</v>
      </c>
      <c r="D38" s="23"/>
      <c r="E38" s="23">
        <f>51052903420+E13+E18+E36</f>
        <v>62330402420</v>
      </c>
      <c r="F38" s="23">
        <f>54871540820+F13+F18+F36</f>
        <v>59852112820</v>
      </c>
      <c r="G38" s="23"/>
      <c r="H38" s="23">
        <f>54871540820+H13+H18+H36</f>
        <v>59852112820</v>
      </c>
    </row>
    <row r="39" spans="1:8" s="21" customFormat="1" ht="31.5" x14ac:dyDescent="0.25">
      <c r="A39" s="24" t="s">
        <v>90</v>
      </c>
      <c r="B39" s="28" t="s">
        <v>41</v>
      </c>
      <c r="C39" s="23">
        <f>51175862420+C15+C20+C25</f>
        <v>62453361420</v>
      </c>
      <c r="D39" s="23"/>
      <c r="E39" s="23">
        <f>51052903420+E15+E20+E25</f>
        <v>62330402420</v>
      </c>
      <c r="F39" s="23">
        <f>49524467820+F15+F20+F25</f>
        <v>59852112820</v>
      </c>
      <c r="G39" s="23"/>
      <c r="H39" s="23">
        <f>49524467820+H15+H20+H25</f>
        <v>59852112820</v>
      </c>
    </row>
    <row r="40" spans="1:8" ht="23.25" customHeight="1" x14ac:dyDescent="0.25">
      <c r="A40" s="24"/>
      <c r="B40" s="42" t="s">
        <v>129</v>
      </c>
      <c r="C40" s="27">
        <f t="shared" ref="C40:H40" si="25">C11+C16+C21+C26+C28+C37</f>
        <v>0</v>
      </c>
      <c r="D40" s="27">
        <f t="shared" si="25"/>
        <v>0</v>
      </c>
      <c r="E40" s="27">
        <f t="shared" si="25"/>
        <v>0</v>
      </c>
      <c r="F40" s="27">
        <f t="shared" si="25"/>
        <v>-5347073000</v>
      </c>
      <c r="G40" s="27">
        <f t="shared" si="25"/>
        <v>0</v>
      </c>
      <c r="H40" s="27">
        <f t="shared" si="25"/>
        <v>-5347073000</v>
      </c>
    </row>
    <row r="41" spans="1:8" ht="15.75" x14ac:dyDescent="0.25">
      <c r="C41" s="41"/>
      <c r="D41" s="41"/>
      <c r="E41" s="41"/>
      <c r="F41" s="41"/>
      <c r="G41" s="41"/>
      <c r="H41" s="41"/>
    </row>
    <row r="42" spans="1:8" ht="12.75" hidden="1" customHeight="1" x14ac:dyDescent="0.25">
      <c r="C42" s="43">
        <v>5914144791.3538399</v>
      </c>
      <c r="D42" s="43"/>
      <c r="E42" s="43"/>
      <c r="F42" s="43">
        <v>5344121783.52631</v>
      </c>
      <c r="G42" s="50"/>
      <c r="H42" s="50"/>
    </row>
    <row r="43" spans="1:8" ht="12.75" hidden="1" customHeight="1" x14ac:dyDescent="0.2">
      <c r="B43" s="40" t="s">
        <v>102</v>
      </c>
    </row>
    <row r="44" spans="1:8" ht="12.75" hidden="1" customHeight="1" x14ac:dyDescent="0.2">
      <c r="B44" s="40" t="s">
        <v>103</v>
      </c>
    </row>
    <row r="45" spans="1:8" ht="12.75" hidden="1" customHeight="1" x14ac:dyDescent="0.2">
      <c r="B45" s="40" t="s">
        <v>104</v>
      </c>
    </row>
    <row r="46" spans="1:8" hidden="1" x14ac:dyDescent="0.2">
      <c r="B46" s="40" t="s">
        <v>109</v>
      </c>
      <c r="C46" s="35"/>
      <c r="D46" s="35"/>
      <c r="E46" s="35"/>
      <c r="F46" s="35"/>
      <c r="G46" s="35"/>
      <c r="H46" s="35"/>
    </row>
    <row r="47" spans="1:8" hidden="1" x14ac:dyDescent="0.2">
      <c r="B47" s="40" t="s">
        <v>110</v>
      </c>
      <c r="C47" s="35"/>
      <c r="D47" s="35"/>
      <c r="E47" s="35"/>
      <c r="F47" s="35"/>
      <c r="G47" s="35"/>
      <c r="H47" s="35"/>
    </row>
    <row r="48" spans="1:8" hidden="1" x14ac:dyDescent="0.2">
      <c r="B48" s="40" t="s">
        <v>111</v>
      </c>
    </row>
    <row r="49" spans="2:5" hidden="1" x14ac:dyDescent="0.2">
      <c r="B49" s="2" t="s">
        <v>112</v>
      </c>
    </row>
    <row r="50" spans="2:5" hidden="1" x14ac:dyDescent="0.2"/>
    <row r="51" spans="2:5" hidden="1" x14ac:dyDescent="0.2"/>
    <row r="52" spans="2:5" hidden="1" x14ac:dyDescent="0.2">
      <c r="B52" s="2" t="s">
        <v>105</v>
      </c>
    </row>
    <row r="54" spans="2:5" x14ac:dyDescent="0.2">
      <c r="C54" s="35"/>
      <c r="D54" s="35"/>
      <c r="E54" s="35"/>
    </row>
  </sheetData>
  <mergeCells count="7">
    <mergeCell ref="A9:B9"/>
    <mergeCell ref="A1:H1"/>
    <mergeCell ref="A2:H2"/>
    <mergeCell ref="A3:H3"/>
    <mergeCell ref="A6:H6"/>
    <mergeCell ref="A7:H7"/>
    <mergeCell ref="A8:H8"/>
  </mergeCells>
  <phoneticPr fontId="0" type="noConversion"/>
  <printOptions horizontalCentered="1"/>
  <pageMargins left="0.98425196850393704" right="0.43307086614173229" top="1.1811023622047245" bottom="0.47244094488188981" header="0.59055118110236227" footer="0.55118110236220474"/>
  <pageSetup paperSize="9" orientation="landscape" r:id="rId1"/>
  <headerFooter differentFirst="1" alignWithMargins="0">
    <oddHeader>&amp;C&amp;P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2015-12-21T10:31:11Z</cp:lastPrinted>
  <dcterms:created xsi:type="dcterms:W3CDTF">2002-10-06T09:19:10Z</dcterms:created>
  <dcterms:modified xsi:type="dcterms:W3CDTF">2015-12-23T08:06:11Z</dcterms:modified>
</cp:coreProperties>
</file>