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-45" windowWidth="14460" windowHeight="12345"/>
  </bookViews>
  <sheets>
    <sheet name="Лист1" sheetId="1" r:id="rId1"/>
  </sheets>
  <definedNames>
    <definedName name="_xlnm.Print_Titles" localSheetId="0">Лист1!$7:$7</definedName>
    <definedName name="_xlnm.Print_Area" localSheetId="0">Лист1!$B$1:$E$89</definedName>
  </definedNames>
  <calcPr calcId="145621"/>
</workbook>
</file>

<file path=xl/calcChain.xml><?xml version="1.0" encoding="utf-8"?>
<calcChain xmlns="http://schemas.openxmlformats.org/spreadsheetml/2006/main">
  <c r="E86" i="1" l="1"/>
  <c r="D86" i="1"/>
  <c r="E29" i="1" l="1"/>
  <c r="D29" i="1"/>
  <c r="E21" i="1"/>
  <c r="D21" i="1"/>
  <c r="E76" i="1" l="1"/>
  <c r="E53" i="1" l="1"/>
  <c r="E60" i="1" l="1"/>
  <c r="D76" i="1"/>
  <c r="D60" i="1"/>
  <c r="D53" i="1"/>
  <c r="E87" i="1" l="1"/>
  <c r="D87" i="1"/>
  <c r="D52" i="1"/>
  <c r="E52" i="1" l="1"/>
  <c r="E51" i="1" s="1"/>
  <c r="D51" i="1"/>
  <c r="E49" i="1"/>
  <c r="E46" i="1"/>
  <c r="E43" i="1"/>
  <c r="E40" i="1"/>
  <c r="E36" i="1"/>
  <c r="E34" i="1"/>
  <c r="E24" i="1"/>
  <c r="E17" i="1"/>
  <c r="E15" i="1"/>
  <c r="E13" i="1"/>
  <c r="E10" i="1"/>
  <c r="D49" i="1"/>
  <c r="D46" i="1"/>
  <c r="D43" i="1"/>
  <c r="D40" i="1"/>
  <c r="D36" i="1"/>
  <c r="D34" i="1"/>
  <c r="D24" i="1"/>
  <c r="D17" i="1"/>
  <c r="D15" i="1"/>
  <c r="D13" i="1"/>
  <c r="D10" i="1"/>
  <c r="E26" i="1" l="1"/>
  <c r="D26" i="1"/>
  <c r="E9" i="1"/>
  <c r="D9" i="1"/>
  <c r="D8" i="1" l="1"/>
  <c r="E8" i="1"/>
  <c r="E89" i="1" s="1"/>
  <c r="D89" i="1" l="1"/>
</calcChain>
</file>

<file path=xl/sharedStrings.xml><?xml version="1.0" encoding="utf-8"?>
<sst xmlns="http://schemas.openxmlformats.org/spreadsheetml/2006/main" count="171" uniqueCount="171">
  <si>
    <t>Код бюджетной классификации РФ</t>
  </si>
  <si>
    <t>Наименование доходов</t>
  </si>
  <si>
    <t>000 1 00 00000 00 0000 000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</si>
  <si>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</si>
  <si>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</si>
  <si>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</si>
  <si>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прибыль организаций, зачисляемый в бюджеты субъектов Российской Федерации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</si>
  <si>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</si>
  <si>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</si>
  <si>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</si>
  <si>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</si>
  <si>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</si>
  <si>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</si>
  <si>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</si>
  <si>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</si>
  <si>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 на имущество организаций</t>
  </si>
  <si>
    <t>Транспортный налог</t>
  </si>
  <si>
    <t>Налоги, сборы и регулярные платежи за пользование природными ресурсами</t>
  </si>
  <si>
    <t>Сбор за пользование объектами животного мира</t>
  </si>
  <si>
    <t>000 1 08 00000 00 0000 000</t>
  </si>
  <si>
    <t>Государственная пошлина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</si>
  <si>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</si>
  <si>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</si>
  <si>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</si>
  <si>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</si>
  <si>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</si>
  <si>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</si>
  <si>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000 1 11 05000 00 0000 120</t>
  </si>
  <si>
    <t>000 1 11 07000 00 0000 120</t>
  </si>
  <si>
    <t>Платежи от государственных и муниципальных унитарных предприятий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</si>
  <si>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</si>
  <si>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</si>
  <si>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</si>
  <si>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</si>
  <si>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</si>
  <si>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</si>
  <si>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000 1 13 00000 00 0000 000</t>
  </si>
  <si>
    <t>000 1 14 00000 00 0000 000</t>
  </si>
  <si>
    <t>Доходы от продажи материальных и нематериальных активов</t>
  </si>
  <si>
    <t>000 1 14 02000 00 0000 000</t>
  </si>
  <si>
    <t>000 1 16 00000 00 0000 000</t>
  </si>
  <si>
    <t>Штрафы, санкции, возмещение ущерба</t>
  </si>
  <si>
    <t>000 1 16 90020 02 0000 140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</si>
  <si>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</si>
  <si>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000 1 17 00000 00 0000 000</t>
  </si>
  <si>
    <t>Прочие неналоговые доходы</t>
  </si>
  <si>
    <t>000 1 17 05020 02 0000 180</t>
  </si>
  <si>
    <t>Прочие неналоговые доходы бюджетов субъектов Российской Федерации</t>
  </si>
  <si>
    <t>000 1 12 04000 00 0000 120</t>
  </si>
  <si>
    <t>000 1 12 01000 01 0000 120</t>
  </si>
  <si>
    <t>000 1 11 07012 02 0000 120</t>
  </si>
  <si>
    <t>000 1 11 05032 02 0000 120</t>
  </si>
  <si>
    <t>000 1 11 05022 02 0000 120</t>
  </si>
  <si>
    <t>000 1 11 03020 02 0000 120</t>
  </si>
  <si>
    <t>000 1 11 01020 02 0000 120</t>
  </si>
  <si>
    <t>000 1 06 00000 00 0000 000</t>
  </si>
  <si>
    <t>000 1 06 02000 02 0000 110</t>
  </si>
  <si>
    <t>000 1 06 04000 02 0000 110</t>
  </si>
  <si>
    <t>000 1 07 00000 00 0000 000</t>
  </si>
  <si>
    <t>000 1 07 04010 01 0000 110</t>
  </si>
  <si>
    <t xml:space="preserve">000 1 05 00000 00 0000 000 </t>
  </si>
  <si>
    <t>000 1 05 01000 00 0000 110</t>
  </si>
  <si>
    <t>000 1 01 02000 01 0000 110</t>
  </si>
  <si>
    <t>000 1 01 01012 02 0000 110</t>
  </si>
  <si>
    <t xml:space="preserve">000 1 01 00000 00 0000 000 </t>
  </si>
  <si>
    <t xml:space="preserve">000 1 01 01000 00 0000 110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</si>
  <si>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</si>
  <si>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</si>
  <si>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</si>
  <si>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Доходы от оказания платных услуг (работ) и компенсации затрат государства</t>
  </si>
  <si>
    <t>000 1 12 02000 00 0000 120</t>
  </si>
  <si>
    <t>000 1 06 05000 02 0000 110</t>
  </si>
  <si>
    <t>Налог на игорный бизнес</t>
  </si>
  <si>
    <t>Доходы, получаемые в виде арендной платы за земельные участки, которые расположены в границах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</si>
  <si>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000 1 11 05026 10 0000 120</t>
  </si>
  <si>
    <t xml:space="preserve">000 1 16 30020 01 0000 140 </t>
  </si>
  <si>
    <t>Денежные взыскания (штрафы) за нарушение законодательства Российской Федерации о безопасности дорожного движения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</si>
  <si>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</si>
  <si>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</si>
  <si>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</si>
  <si>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</si>
  <si>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000 2 02 02000 00 0000 151</t>
  </si>
  <si>
    <t>000 2 02 03000 00 0000 151</t>
  </si>
  <si>
    <t>Субвенции бюджетам субъектов Российской Федерации и муниципальных образований</t>
  </si>
  <si>
    <t>000 2 02 03001 02 0000 151</t>
  </si>
  <si>
    <t>Субвенции бюджетам субъектов Российской Федерации на оплату жилищно-коммунальных услуг отдельным категориям граждан</t>
  </si>
  <si>
    <t>000 2 02 03004 02 0000 151</t>
  </si>
  <si>
    <t>000 2 02 03011 02 0000 151</t>
  </si>
  <si>
    <t>000 2 02 03015 02 0000 151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</si>
  <si>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</si>
  <si>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000 2 02 03018 02 0000 151</t>
  </si>
  <si>
    <t>Субвенции бюджетам субъектов Российской Федерации на осуществление отдельных полномочий в области лесных отношений</t>
  </si>
  <si>
    <t>000 2 02 03019 02 0000 151</t>
  </si>
  <si>
    <t>Субвенции бюджетам субъектов Российской Федерации на осуществление отдельных полномочий в области водных отношений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</si>
  <si>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</si>
  <si>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000 2 02 03025 02 0000 151</t>
  </si>
  <si>
    <t>000 2 02 03053 02 0000 151</t>
  </si>
  <si>
    <t>Субвенции бюджетам субъектов Российской Федерации на выплату единовременного пособия  беременной жене военнослужащего, проходящего военную службу по призыву, а также ежемесячного  пособия на ребенка военнослужащего, проходящего  военную службу по призыву</t>
  </si>
  <si>
    <t>000 2 02 03070 02 0000 151</t>
  </si>
  <si>
    <t>000 2 02 04000 00 0000 151</t>
  </si>
  <si>
    <t>Иные межбюджетные трансферты</t>
  </si>
  <si>
    <t>Межбюджетные трансферты, передаваемые бюджетам субъектов Российской Федерации на содержание депутатов Государственной Думы и их помощников</t>
  </si>
  <si>
    <t>Межбюджетные трансферты, передаваемые бюджетам субъектов Российской Федерации на содержание членов Совета Федерации и их помощников</t>
  </si>
  <si>
    <t>000 2 02 04025 02 0000 151</t>
  </si>
  <si>
    <t>Межбюджетные трансферты, передаваемые бюджетам субъектов Российской Федерации на комплектование книжных фондов библиотек муниципальных образований и государственных библиотек городов Москвы и Санкт-Петербурга</t>
  </si>
  <si>
    <t xml:space="preserve"> к Закону Ярославской области</t>
  </si>
  <si>
    <t>000 2 02 03998 02 0000 151</t>
  </si>
  <si>
    <t>000 2 03 02000 02 0000 180</t>
  </si>
  <si>
    <t xml:space="preserve">Безвозмездные поступления от государственных (муниципальных) организаций в бюджеты субъектов  Российской Федерации  
</t>
  </si>
  <si>
    <t>000 2 02 03020 02 0000 151</t>
  </si>
  <si>
    <t>000 2 02 04002 02 0000 151</t>
  </si>
  <si>
    <t>000 2 02 04001 02 0000 151</t>
  </si>
  <si>
    <t>000 2 02 03007 02 0000 151</t>
  </si>
  <si>
    <t xml:space="preserve">000 2 02 02173 02 0000 151
</t>
  </si>
  <si>
    <t>000 2 02 04017 02 0000 151</t>
  </si>
  <si>
    <t>000 2 02 04055 02 0000 151</t>
  </si>
  <si>
    <t>Межбюджетные трансферты, передаваемые бюджетам субъектов Российской Федерации на финансовое обеспечение закупок антивирусных препаратов для профилактики и лечения лиц, инфицированных вирусами иммунодефицита человека и гепатитов B и C</t>
  </si>
  <si>
    <t>000 2 02 03122 02 0000 151</t>
  </si>
  <si>
    <t>Итого</t>
  </si>
  <si>
    <t>Субвенции бюджетам субъектов Российской Федерации на составление (изменение) списков кандидатов в присяжные заседатели федеральных судов общей юрисдикции в Российской Федерации</t>
  </si>
  <si>
    <t>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</si>
  <si>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Субвенции бюджетам субъектов Российской Федерации на государственные единовременные пособия и ежемесячные денежные компенсации гражданам при возникновении поствакцинальных осложнений
</t>
  </si>
  <si>
    <t xml:space="preserve">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
</t>
  </si>
  <si>
    <t>Субвенции бюджетам субъектов Российской Федерации 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</si>
  <si>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Единая субвенция бюджетам субъектов Российской Федерации</t>
  </si>
  <si>
    <t>000 2 02 04062 02 0000 151</t>
  </si>
  <si>
    <t>Межбюджетные трансферты, передаваемые бюджетам субъектов Российской Федерации на осуществление организационных мероприятий по обеспечению лиц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</si>
  <si>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>000 2 02 04064 02 0000 151</t>
  </si>
  <si>
    <t>Межбюджетные трансферты, передаваемые бюджетам субъектов Российской Федерации на финансовое обеспечение закупок антибактери-альных и противотуберкулезных лекарственных препаратов (второго ряда), применяемых при лечении больных туберкулезом с множественной лекарственной устойчивостью возбудителя, и диагностических средств для выявления, определения чувствительности микобактерии туберкулеза и мониторинга лечения больных туберкулезом с множественной лекарственной устойчивостью возбудителя</t>
  </si>
  <si>
    <t>000 2 02 04066 02 0000 151</t>
  </si>
  <si>
    <t>Межбюджетные трансферты, передаваемые бюджетам субъектов Российской Федерации на реализацию мероприятий по профилактике ВИЧ-инфекции и гепатитов В и С</t>
  </si>
  <si>
    <t>000 2 03 02040 02 0000 180</t>
  </si>
  <si>
    <t xml:space="preserve"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 </t>
  </si>
  <si>
    <t xml:space="preserve">Субсидии бюджетам субъектов Российской Федерации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</si>
  <si>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</si>
  <si>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Прогнозируемые доходы областного бюджета на плановый период 2016 и 2017 годов                                                  в соответствии с классификацией доходов бюджетов Российской Федерации</t>
  </si>
  <si>
    <t>2016 год
(руб.)</t>
  </si>
  <si>
    <t>2017 год
(руб.)</t>
  </si>
  <si>
    <t>от _______________  № _____</t>
  </si>
  <si>
    <t>000 2 02 02174 02 0000 151</t>
  </si>
  <si>
    <t>000 2 02 02184 02 0000 151</t>
  </si>
  <si>
    <t>000 2 02 02185 02 0000 151</t>
  </si>
  <si>
    <t>000 2 02 02186 02 0000 151</t>
  </si>
  <si>
    <t>Субсидии бюджетам субъектов Российской Федерации на возмещение части затрат на приобретение элитных семян</t>
  </si>
  <si>
    <t xml:space="preserve"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  </t>
  </si>
  <si>
    <t xml:space="preserve">Субсидии бюджетам субъектов Российской Федерации на поддержку племенного животноводства  </t>
  </si>
  <si>
    <t>Субсидии бюджетам субъектов Российской Федерации на 1 килограмм реализованного и (или) отгруженного на собственную переработку молока</t>
  </si>
  <si>
    <t>000 2 02 03121 02 0000 151</t>
  </si>
  <si>
    <t>Субвенции бюджетам субъектов Российской Федерации на проведение Всероссийской сельскохозяйственной переписи в 2016 году</t>
  </si>
  <si>
    <t>000 2 02 04056 02 0000 151</t>
  </si>
  <si>
    <t xml:space="preserve">Межбюджетные трансферты, передаваемые бюджетам субъектов Российской Федерации на финансовое обеспечение дорожной деятельности в отношении автомобильных дорог общего пользования регионального или межмуниципального значения
</t>
  </si>
  <si>
    <t>000 2 02 03123 02 0000 151</t>
  </si>
  <si>
    <t>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</si>
  <si>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Межбюджетные трансферты, передаваемые бюджетам субъектов Российской Федерации на осуществление отдельных полномочий в области обеспечения лекарственными препаратами, а также специализированными продуктами лечебного питания</t>
  </si>
  <si>
    <t>000 2 02 02124 02 0000 151</t>
  </si>
  <si>
    <t>Субсидии бюджетам субъектов Российской Федерации на приобретение специализированной лесопожарной техники и оборудования</t>
  </si>
  <si>
    <t>000 1 07 01000 01 0000 110</t>
  </si>
  <si>
    <t>Налог на добычу полезных ископаемых</t>
  </si>
  <si>
    <t>000 1 11 05100 02 0000 120</t>
  </si>
  <si>
    <t>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(реконструкции), капитального ремонта и эксплуатации объектов дорожного сервиса, прокладки, переноса, переустройства и эксплуатации инженерных коммуникаций, установки и эксплуатации рекламных конструкций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</si>
  <si>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</si>
  <si>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</si>
  <si>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</si>
  <si>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</si>
  <si>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Доходы от продажи земельных участков, находящихся в собственности субъектов Российской Федерации (за исключением земельных участков бюджетных и автономных учреждений субъектов Российской Федерации)</t>
  </si>
  <si>
    <t>000 1 14 06022 02 0000 430</t>
  </si>
  <si>
    <t>Приложение 5</t>
  </si>
  <si>
    <t>Субсидии бюджетам бюджетной системы  Российской Федерации (межбюджетные субсидии)</t>
  </si>
  <si>
    <t>Субвенции бюджетам субъектов Российской Федерации на 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</si>
  <si>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000 2 03 00000 00 0000 000</t>
  </si>
  <si>
    <t>Безвозмездные поступления от государственных (муниципальных) организаций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</si>
</sst>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Times New Roman"/>
      <family val="2"/>
      <charset val="204"/>
    </font>
    <font>
      <sz val="10"/>
      <name val="Arial"/>
      <family val="2"/>
      <charset val="204"/>
    </font>
    <font>
      <sz val="12"/>
      <name val="Times New Roman"/>
      <family val="2"/>
      <charset val="204"/>
    </font>
    <font>
      <sz val="11"/>
      <name val="Times New Roman"/>
      <family val="2"/>
      <charset val="204"/>
    </font>
    <font>
      <b/>
      <sz val="14"/>
      <name val="Times New Roman"/>
      <family val="2"/>
      <charset val="204"/>
    </font>
    <font>
      <sz val="8"/>
      <name val="Times New Roman"/>
      <family val="2"/>
      <charset val="204"/>
    </font>
    <font>
      <b/>
      <sz val="12"/>
      <name val="Times New Roman"/>
      <family val="2"/>
      <charset val="204"/>
    </font>
    <font>
      <i/>
      <sz val="12"/>
      <name val="Times New Roman"/>
      <family val="2"/>
      <charset val="204"/>
    </font>
    <font>
      <sz val="12"/>
      <color indexed="8"/>
      <name val="Times New Roman"/>
      <family val="2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38">
    <xf numFmtId="0" fontId="0" fillId="0" borderId="0" xfId="0"/>
    <xf numFmtId="3" fontId="7" fillId="2" borderId="1" xfId="0" applyNumberFormat="1" applyFont="1" applyFill="1" applyBorder="1" applyAlignment="1">
      <alignment horizontal="right"/>
    </xf>
    <xf numFmtId="3" fontId="6" fillId="2" borderId="1" xfId="0" applyNumberFormat="1" applyFont="1" applyFill="1" applyBorder="1" applyAlignment="1">
      <alignment horizontal="right"/>
    </xf>
    <xf numFmtId="3" fontId="6" fillId="2" borderId="1" xfId="0" applyNumberFormat="1" applyFont="1" applyFill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6" fillId="2" borderId="1" xfId="1" applyNumberFormat="1" applyFont="1" applyFill="1" applyBorder="1" applyAlignment="1" applyProtection="1">
      <alignment horizontal="left" vertical="top" wrapText="1"/>
      <protection hidden="1"/>
    </xf>
    <xf numFmtId="3" fontId="7" fillId="2" borderId="1" xfId="0" applyNumberFormat="1" applyFont="1" applyFill="1" applyBorder="1" applyAlignment="1"/>
    <xf numFmtId="0" fontId="9" fillId="2" borderId="1" xfId="0" applyFont="1" applyFill="1" applyBorder="1" applyAlignment="1">
      <alignment horizontal="left" vertical="top" wrapText="1"/>
    </xf>
    <xf numFmtId="0" fontId="7" fillId="2" borderId="4" xfId="0" applyFont="1" applyFill="1" applyBorder="1" applyAlignment="1">
      <alignment horizontal="left" vertical="top" wrapText="1"/>
    </xf>
    <xf numFmtId="0" fontId="3" fillId="2" borderId="0" xfId="0" applyFont="1" applyFill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5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/>
    </xf>
    <xf numFmtId="0" fontId="12" fillId="2" borderId="1" xfId="0" applyFont="1" applyFill="1" applyBorder="1" applyAlignment="1">
      <alignment vertical="top"/>
    </xf>
    <xf numFmtId="0" fontId="3" fillId="2" borderId="0" xfId="0" applyFont="1" applyFill="1" applyAlignment="1">
      <alignment wrapText="1"/>
    </xf>
    <xf numFmtId="3" fontId="2" fillId="2" borderId="1" xfId="0" applyNumberFormat="1" applyFont="1" applyFill="1" applyBorder="1" applyAlignment="1">
      <alignment horizontal="right" wrapText="1"/>
    </xf>
    <xf numFmtId="0" fontId="3" fillId="2" borderId="0" xfId="0" applyFont="1" applyFill="1" applyBorder="1"/>
    <xf numFmtId="0" fontId="7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horizontal="left" vertical="top"/>
    </xf>
    <xf numFmtId="0" fontId="10" fillId="2" borderId="1" xfId="0" applyFont="1" applyFill="1" applyBorder="1" applyAlignment="1">
      <alignment horizontal="justify" vertical="justify"/>
    </xf>
    <xf numFmtId="0" fontId="10" fillId="2" borderId="1" xfId="0" applyFont="1" applyFill="1" applyBorder="1" applyAlignment="1">
      <alignment vertical="top"/>
    </xf>
    <xf numFmtId="3" fontId="9" fillId="2" borderId="1" xfId="0" applyNumberFormat="1" applyFont="1" applyFill="1" applyBorder="1" applyAlignment="1">
      <alignment horizontal="right"/>
    </xf>
    <xf numFmtId="3" fontId="9" fillId="2" borderId="1" xfId="0" applyNumberFormat="1" applyFont="1" applyFill="1" applyBorder="1" applyAlignment="1"/>
    <xf numFmtId="0" fontId="7" fillId="2" borderId="0" xfId="0" applyFont="1" applyFill="1" applyAlignment="1">
      <alignment vertical="top" wrapText="1"/>
    </xf>
    <xf numFmtId="0" fontId="7" fillId="2" borderId="2" xfId="0" applyFont="1" applyFill="1" applyBorder="1" applyAlignment="1">
      <alignment horizontal="left" vertical="top" wrapText="1"/>
    </xf>
    <xf numFmtId="0" fontId="2" fillId="2" borderId="0" xfId="0" applyFont="1" applyFill="1" applyAlignment="1"/>
    <xf numFmtId="0" fontId="6" fillId="2" borderId="2" xfId="0" applyFont="1" applyFill="1" applyBorder="1" applyAlignment="1">
      <alignment horizontal="left"/>
    </xf>
    <xf numFmtId="0" fontId="6" fillId="2" borderId="3" xfId="0" applyFont="1" applyFill="1" applyBorder="1" applyAlignment="1">
      <alignment horizontal="left"/>
    </xf>
    <xf numFmtId="0" fontId="4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4" fillId="2" borderId="0" xfId="0" applyFont="1" applyFill="1" applyAlignment="1">
      <alignment horizontal="center" wrapText="1"/>
    </xf>
    <xf numFmtId="3" fontId="13" fillId="2" borderId="1" xfId="0" applyNumberFormat="1" applyFont="1" applyFill="1" applyBorder="1" applyAlignment="1">
      <alignment horizontal="right"/>
    </xf>
  </cellXfs>
  <cellStyles count="3">
    <cellStyle name="Обычный" xfId="0" builtinId="0"/>
    <cellStyle name="Обычный 2" xfId="2"/>
    <cellStyle name="Обычный_Tmp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9"/>
  <sheetViews>
    <sheetView tabSelected="1" view="pageBreakPreview" zoomScaleNormal="100" zoomScaleSheetLayoutView="100" workbookViewId="0">
      <pane xSplit="3" ySplit="7" topLeftCell="D35" activePane="bottomRight" state="frozen"/>
      <selection pane="topRight" activeCell="D1" sqref="D1"/>
      <selection pane="bottomLeft" activeCell="A8" sqref="A8"/>
      <selection pane="bottomRight" activeCell="C33" sqref="C33"/>
    </sheetView>
  </sheetViews>
  <sheetFormatPr defaultColWidth="9.140625" defaultRowHeight="15.75" x14ac:dyDescent="0.25"/>
  <cols>
    <col min="1" max="1" width="1" style="11" customWidth="1"/>
    <col min="2" max="2" width="27.85546875" style="12" customWidth="1"/>
    <col min="3" max="3" width="51.85546875" style="31" customWidth="1"/>
    <col min="4" max="4" width="20.42578125" style="11" customWidth="1"/>
    <col min="5" max="5" width="21.140625" style="11" customWidth="1"/>
    <col min="6" max="6" width="29.5703125" style="11" customWidth="1"/>
    <col min="7" max="16384" width="9.140625" style="11"/>
  </cols>
  <sheetData>
    <row r="1" spans="1:5" x14ac:dyDescent="0.25">
      <c r="B1" s="35" t="s">
        <v>166</v>
      </c>
      <c r="C1" s="35"/>
      <c r="D1" s="35"/>
      <c r="E1" s="35"/>
    </row>
    <row r="2" spans="1:5" x14ac:dyDescent="0.25">
      <c r="B2" s="35" t="s">
        <v>105</v>
      </c>
      <c r="C2" s="35"/>
      <c r="D2" s="35"/>
      <c r="E2" s="35"/>
    </row>
    <row r="3" spans="1:5" x14ac:dyDescent="0.25">
      <c r="B3" s="35" t="s">
        <v>138</v>
      </c>
      <c r="C3" s="35"/>
      <c r="D3" s="35"/>
      <c r="E3" s="35"/>
    </row>
    <row r="4" spans="1:5" x14ac:dyDescent="0.25">
      <c r="C4" s="13"/>
    </row>
    <row r="5" spans="1:5" ht="46.5" customHeight="1" x14ac:dyDescent="0.3">
      <c r="B5" s="36" t="s">
        <v>135</v>
      </c>
      <c r="C5" s="36"/>
      <c r="D5" s="36"/>
      <c r="E5" s="36"/>
    </row>
    <row r="6" spans="1:5" ht="18.75" x14ac:dyDescent="0.3">
      <c r="B6" s="34"/>
      <c r="C6" s="34"/>
      <c r="D6" s="34"/>
      <c r="E6" s="34"/>
    </row>
    <row r="7" spans="1:5" ht="35.25" customHeight="1" x14ac:dyDescent="0.25">
      <c r="A7" s="14"/>
      <c r="B7" s="15" t="s">
        <v>0</v>
      </c>
      <c r="C7" s="15" t="s">
        <v>1</v>
      </c>
      <c r="D7" s="16" t="s">
        <v>136</v>
      </c>
      <c r="E7" s="16" t="s">
        <v>137</v>
      </c>
    </row>
    <row r="8" spans="1:5" x14ac:dyDescent="0.25">
      <c r="B8" s="17" t="s">
        <v>2</v>
      </c>
      <c r="C8" s="17" t="s">
        <v>3</v>
      </c>
      <c r="D8" s="3">
        <f>SUM(D9+D13+D15+D17+D21+D24+D26+D36+D40+D43+D46+D49)</f>
        <v>51767450200</v>
      </c>
      <c r="E8" s="3">
        <f>SUM(E9+E13+E15+E17+E21+E24+E26+E36+E40+E43+E46+E49)</f>
        <v>55541795200</v>
      </c>
    </row>
    <row r="9" spans="1:5" x14ac:dyDescent="0.25">
      <c r="B9" s="17" t="s">
        <v>64</v>
      </c>
      <c r="C9" s="17" t="s">
        <v>4</v>
      </c>
      <c r="D9" s="3">
        <f>D10+D12</f>
        <v>28570262000</v>
      </c>
      <c r="E9" s="3">
        <f>E10+E12</f>
        <v>31755269000</v>
      </c>
    </row>
    <row r="10" spans="1:5" x14ac:dyDescent="0.25">
      <c r="B10" s="5" t="s">
        <v>65</v>
      </c>
      <c r="C10" s="5" t="s">
        <v>5</v>
      </c>
      <c r="D10" s="4">
        <f>D11</f>
        <v>13163700000</v>
      </c>
      <c r="E10" s="4">
        <f>E11</f>
        <v>14453700000</v>
      </c>
    </row>
    <row r="11" spans="1:5" ht="34.5" customHeight="1" x14ac:dyDescent="0.25">
      <c r="B11" s="6" t="s">
        <v>63</v>
      </c>
      <c r="C11" s="6" t="s">
        <v>6</v>
      </c>
      <c r="D11" s="1">
        <v>13163700000</v>
      </c>
      <c r="E11" s="1">
        <v>14453700000</v>
      </c>
    </row>
    <row r="12" spans="1:5" ht="18" customHeight="1" x14ac:dyDescent="0.25">
      <c r="B12" s="5" t="s">
        <v>62</v>
      </c>
      <c r="C12" s="5" t="s">
        <v>7</v>
      </c>
      <c r="D12" s="4">
        <v>15406562000</v>
      </c>
      <c r="E12" s="4">
        <v>17301569000</v>
      </c>
    </row>
    <row r="13" spans="1:5" ht="51" customHeight="1" x14ac:dyDescent="0.25">
      <c r="B13" s="17" t="s">
        <v>8</v>
      </c>
      <c r="C13" s="17" t="s">
        <v>9</v>
      </c>
      <c r="D13" s="3">
        <f>D14</f>
        <v>12894321000</v>
      </c>
      <c r="E13" s="3">
        <f>E14</f>
        <v>12831378000</v>
      </c>
    </row>
    <row r="14" spans="1:5" ht="48" customHeight="1" x14ac:dyDescent="0.25">
      <c r="B14" s="5" t="s">
        <v>10</v>
      </c>
      <c r="C14" s="5" t="s">
        <v>11</v>
      </c>
      <c r="D14" s="4">
        <v>12894321000</v>
      </c>
      <c r="E14" s="4">
        <v>12831378000</v>
      </c>
    </row>
    <row r="15" spans="1:5" ht="18" customHeight="1" x14ac:dyDescent="0.25">
      <c r="B15" s="17" t="s">
        <v>60</v>
      </c>
      <c r="C15" s="17" t="s">
        <v>12</v>
      </c>
      <c r="D15" s="3">
        <f>D16</f>
        <v>1903438000</v>
      </c>
      <c r="E15" s="3">
        <f>E16</f>
        <v>2068048000</v>
      </c>
    </row>
    <row r="16" spans="1:5" ht="35.25" customHeight="1" x14ac:dyDescent="0.25">
      <c r="B16" s="5" t="s">
        <v>61</v>
      </c>
      <c r="C16" s="5" t="s">
        <v>13</v>
      </c>
      <c r="D16" s="4">
        <v>1903438000</v>
      </c>
      <c r="E16" s="4">
        <v>2068048000</v>
      </c>
    </row>
    <row r="17" spans="2:5" ht="17.25" customHeight="1" x14ac:dyDescent="0.25">
      <c r="B17" s="17" t="s">
        <v>55</v>
      </c>
      <c r="C17" s="17" t="s">
        <v>14</v>
      </c>
      <c r="D17" s="3">
        <f>SUM(D18:D20)</f>
        <v>7113680000</v>
      </c>
      <c r="E17" s="3">
        <f>SUM(E18:E20)</f>
        <v>7599480000</v>
      </c>
    </row>
    <row r="18" spans="2:5" ht="18" customHeight="1" x14ac:dyDescent="0.25">
      <c r="B18" s="5" t="s">
        <v>56</v>
      </c>
      <c r="C18" s="5" t="s">
        <v>15</v>
      </c>
      <c r="D18" s="4">
        <v>6117600000</v>
      </c>
      <c r="E18" s="4">
        <v>6586000000</v>
      </c>
    </row>
    <row r="19" spans="2:5" x14ac:dyDescent="0.25">
      <c r="B19" s="5" t="s">
        <v>57</v>
      </c>
      <c r="C19" s="5" t="s">
        <v>16</v>
      </c>
      <c r="D19" s="4">
        <v>994400000</v>
      </c>
      <c r="E19" s="4">
        <v>1011800000</v>
      </c>
    </row>
    <row r="20" spans="2:5" x14ac:dyDescent="0.25">
      <c r="B20" s="5" t="s">
        <v>71</v>
      </c>
      <c r="C20" s="5" t="s">
        <v>72</v>
      </c>
      <c r="D20" s="4">
        <v>1680000</v>
      </c>
      <c r="E20" s="4">
        <v>1680000</v>
      </c>
    </row>
    <row r="21" spans="2:5" ht="34.5" customHeight="1" x14ac:dyDescent="0.25">
      <c r="B21" s="17" t="s">
        <v>58</v>
      </c>
      <c r="C21" s="17" t="s">
        <v>17</v>
      </c>
      <c r="D21" s="3">
        <f>D23+D22</f>
        <v>4000000</v>
      </c>
      <c r="E21" s="3">
        <f>E23+E22</f>
        <v>15300000</v>
      </c>
    </row>
    <row r="22" spans="2:5" ht="18.75" customHeight="1" x14ac:dyDescent="0.25">
      <c r="B22" s="5" t="s">
        <v>156</v>
      </c>
      <c r="C22" s="5" t="s">
        <v>157</v>
      </c>
      <c r="D22" s="4"/>
      <c r="E22" s="4">
        <v>11300000</v>
      </c>
    </row>
    <row r="23" spans="2:5" x14ac:dyDescent="0.25">
      <c r="B23" s="5" t="s">
        <v>59</v>
      </c>
      <c r="C23" s="5" t="s">
        <v>18</v>
      </c>
      <c r="D23" s="4">
        <v>4000000</v>
      </c>
      <c r="E23" s="4">
        <v>4000000</v>
      </c>
    </row>
    <row r="24" spans="2:5" ht="16.5" customHeight="1" x14ac:dyDescent="0.25">
      <c r="B24" s="17" t="s">
        <v>19</v>
      </c>
      <c r="C24" s="17" t="s">
        <v>20</v>
      </c>
      <c r="D24" s="3">
        <f>D25</f>
        <v>223933000</v>
      </c>
      <c r="E24" s="3">
        <f>E25</f>
        <v>208931000</v>
      </c>
    </row>
    <row r="25" spans="2:5" ht="51" customHeight="1" x14ac:dyDescent="0.25">
      <c r="B25" s="5" t="s">
        <v>21</v>
      </c>
      <c r="C25" s="5" t="s">
        <v>22</v>
      </c>
      <c r="D25" s="4">
        <v>223933000</v>
      </c>
      <c r="E25" s="4">
        <v>208931000</v>
      </c>
    </row>
    <row r="26" spans="2:5" ht="50.25" customHeight="1" x14ac:dyDescent="0.25">
      <c r="B26" s="17" t="s">
        <v>23</v>
      </c>
      <c r="C26" s="17" t="s">
        <v>24</v>
      </c>
      <c r="D26" s="3">
        <f>SUM(D27,D28,D29,D34)</f>
        <v>72166200</v>
      </c>
      <c r="E26" s="3">
        <f>SUM(E27,E28,E29,E34)</f>
        <v>73839200</v>
      </c>
    </row>
    <row r="27" spans="2:5" ht="66" customHeight="1" x14ac:dyDescent="0.25">
      <c r="B27" s="5" t="s">
        <v>54</v>
      </c>
      <c r="C27" s="5" t="s">
        <v>25</v>
      </c>
      <c r="D27" s="4">
        <v>3750000</v>
      </c>
      <c r="E27" s="4">
        <v>4100000</v>
      </c>
    </row>
    <row r="28" spans="2:5" ht="51" customHeight="1" x14ac:dyDescent="0.25">
      <c r="B28" s="5" t="s">
        <v>53</v>
      </c>
      <c r="C28" s="5" t="s">
        <v>26</v>
      </c>
      <c r="D28" s="4">
        <v>30000000</v>
      </c>
      <c r="E28" s="4">
        <v>30000000</v>
      </c>
    </row>
    <row r="29" spans="2:5" ht="114" customHeight="1" x14ac:dyDescent="0.25">
      <c r="B29" s="5" t="s">
        <v>27</v>
      </c>
      <c r="C29" s="5" t="s">
        <v>66</v>
      </c>
      <c r="D29" s="4">
        <f>SUM(D30:D33)</f>
        <v>27468200</v>
      </c>
      <c r="E29" s="4">
        <f>SUM(E30:E33)</f>
        <v>28243200</v>
      </c>
    </row>
    <row r="30" spans="2:5" ht="111.75" customHeight="1" x14ac:dyDescent="0.25">
      <c r="B30" s="6" t="s">
        <v>52</v>
      </c>
      <c r="C30" s="6" t="s">
        <v>67</v>
      </c>
      <c r="D30" s="1">
        <v>15145000</v>
      </c>
      <c r="E30" s="1">
        <v>15820000</v>
      </c>
    </row>
    <row r="31" spans="2:5" ht="149.25" customHeight="1" x14ac:dyDescent="0.25">
      <c r="B31" s="6" t="s">
        <v>74</v>
      </c>
      <c r="C31" s="6" t="s">
        <v>73</v>
      </c>
      <c r="D31" s="1">
        <v>323200</v>
      </c>
      <c r="E31" s="1">
        <v>323200</v>
      </c>
    </row>
    <row r="32" spans="2:5" ht="98.25" customHeight="1" x14ac:dyDescent="0.25">
      <c r="B32" s="6" t="s">
        <v>51</v>
      </c>
      <c r="C32" s="6" t="s">
        <v>68</v>
      </c>
      <c r="D32" s="1">
        <v>11700000</v>
      </c>
      <c r="E32" s="1">
        <v>11700000</v>
      </c>
    </row>
    <row r="33" spans="2:6" ht="168.75" customHeight="1" x14ac:dyDescent="0.25">
      <c r="B33" s="9" t="s">
        <v>158</v>
      </c>
      <c r="C33" s="9" t="s">
        <v>159</v>
      </c>
      <c r="D33" s="1">
        <v>300000</v>
      </c>
      <c r="E33" s="1">
        <v>400000</v>
      </c>
    </row>
    <row r="34" spans="2:6" ht="34.5" customHeight="1" x14ac:dyDescent="0.25">
      <c r="B34" s="5" t="s">
        <v>28</v>
      </c>
      <c r="C34" s="5" t="s">
        <v>29</v>
      </c>
      <c r="D34" s="4">
        <f>D35</f>
        <v>10948000</v>
      </c>
      <c r="E34" s="4">
        <f>E35</f>
        <v>11496000</v>
      </c>
    </row>
    <row r="35" spans="2:6" ht="67.5" customHeight="1" x14ac:dyDescent="0.25">
      <c r="B35" s="6" t="s">
        <v>50</v>
      </c>
      <c r="C35" s="6" t="s">
        <v>30</v>
      </c>
      <c r="D35" s="1">
        <v>10948000</v>
      </c>
      <c r="E35" s="1">
        <v>11496000</v>
      </c>
    </row>
    <row r="36" spans="2:6" ht="23.25" customHeight="1" x14ac:dyDescent="0.25">
      <c r="B36" s="17" t="s">
        <v>31</v>
      </c>
      <c r="C36" s="17" t="s">
        <v>32</v>
      </c>
      <c r="D36" s="3">
        <f>SUM(D37:D39)</f>
        <v>94350000</v>
      </c>
      <c r="E36" s="3">
        <f>SUM(E37:E39)</f>
        <v>97250000</v>
      </c>
    </row>
    <row r="37" spans="2:6" ht="31.5" x14ac:dyDescent="0.25">
      <c r="B37" s="5" t="s">
        <v>49</v>
      </c>
      <c r="C37" s="5" t="s">
        <v>33</v>
      </c>
      <c r="D37" s="4">
        <v>73000000</v>
      </c>
      <c r="E37" s="4">
        <v>76200000</v>
      </c>
    </row>
    <row r="38" spans="2:6" x14ac:dyDescent="0.25">
      <c r="B38" s="5" t="s">
        <v>70</v>
      </c>
      <c r="C38" s="5" t="s">
        <v>34</v>
      </c>
      <c r="D38" s="4">
        <v>3850000</v>
      </c>
      <c r="E38" s="4">
        <v>2850000</v>
      </c>
    </row>
    <row r="39" spans="2:6" x14ac:dyDescent="0.25">
      <c r="B39" s="5" t="s">
        <v>48</v>
      </c>
      <c r="C39" s="5" t="s">
        <v>35</v>
      </c>
      <c r="D39" s="4">
        <v>17500000</v>
      </c>
      <c r="E39" s="4">
        <v>18200000</v>
      </c>
    </row>
    <row r="40" spans="2:6" ht="35.25" customHeight="1" x14ac:dyDescent="0.25">
      <c r="B40" s="17" t="s">
        <v>36</v>
      </c>
      <c r="C40" s="17" t="s">
        <v>69</v>
      </c>
      <c r="D40" s="3">
        <f>SUM(D41:D42)</f>
        <v>27000000</v>
      </c>
      <c r="E40" s="3">
        <f>SUM(E41:E42)</f>
        <v>27000000</v>
      </c>
    </row>
    <row r="41" spans="2:6" ht="21.75" customHeight="1" x14ac:dyDescent="0.25">
      <c r="B41" s="18" t="s">
        <v>160</v>
      </c>
      <c r="C41" s="19" t="s">
        <v>161</v>
      </c>
      <c r="D41" s="4">
        <v>11910000</v>
      </c>
      <c r="E41" s="4">
        <v>11910000</v>
      </c>
      <c r="F41" s="20"/>
    </row>
    <row r="42" spans="2:6" ht="20.25" customHeight="1" x14ac:dyDescent="0.25">
      <c r="B42" s="18" t="s">
        <v>162</v>
      </c>
      <c r="C42" s="19" t="s">
        <v>163</v>
      </c>
      <c r="D42" s="4">
        <v>15090000</v>
      </c>
      <c r="E42" s="4">
        <v>15090000</v>
      </c>
      <c r="F42" s="20"/>
    </row>
    <row r="43" spans="2:6" ht="33.75" customHeight="1" x14ac:dyDescent="0.25">
      <c r="B43" s="17" t="s">
        <v>37</v>
      </c>
      <c r="C43" s="17" t="s">
        <v>38</v>
      </c>
      <c r="D43" s="3">
        <f>SUM(D44,D45)</f>
        <v>8300000</v>
      </c>
      <c r="E43" s="3">
        <f>SUM(E44,E45)</f>
        <v>8300000</v>
      </c>
    </row>
    <row r="44" spans="2:6" ht="97.5" customHeight="1" x14ac:dyDescent="0.25">
      <c r="B44" s="5" t="s">
        <v>39</v>
      </c>
      <c r="C44" s="5" t="s">
        <v>134</v>
      </c>
      <c r="D44" s="4">
        <v>7000000</v>
      </c>
      <c r="E44" s="4">
        <v>7000000</v>
      </c>
    </row>
    <row r="45" spans="2:6" ht="83.25" customHeight="1" x14ac:dyDescent="0.25">
      <c r="B45" s="5" t="s">
        <v>165</v>
      </c>
      <c r="C45" s="5" t="s">
        <v>164</v>
      </c>
      <c r="D45" s="4">
        <v>1300000</v>
      </c>
      <c r="E45" s="4">
        <v>1300000</v>
      </c>
    </row>
    <row r="46" spans="2:6" ht="18.75" customHeight="1" x14ac:dyDescent="0.25">
      <c r="B46" s="17" t="s">
        <v>40</v>
      </c>
      <c r="C46" s="17" t="s">
        <v>41</v>
      </c>
      <c r="D46" s="3">
        <f>SUM(D47:D48)</f>
        <v>854000000</v>
      </c>
      <c r="E46" s="3">
        <f>SUM(E47:E48)</f>
        <v>855000000</v>
      </c>
    </row>
    <row r="47" spans="2:6" ht="48.75" customHeight="1" x14ac:dyDescent="0.25">
      <c r="B47" s="5" t="s">
        <v>75</v>
      </c>
      <c r="C47" s="5" t="s">
        <v>76</v>
      </c>
      <c r="D47" s="21">
        <v>821000000</v>
      </c>
      <c r="E47" s="21">
        <v>821000000</v>
      </c>
    </row>
    <row r="48" spans="2:6" ht="66" customHeight="1" x14ac:dyDescent="0.25">
      <c r="B48" s="5" t="s">
        <v>42</v>
      </c>
      <c r="C48" s="5" t="s">
        <v>43</v>
      </c>
      <c r="D48" s="4">
        <v>33000000</v>
      </c>
      <c r="E48" s="4">
        <v>34000000</v>
      </c>
    </row>
    <row r="49" spans="1:5" ht="18" customHeight="1" x14ac:dyDescent="0.25">
      <c r="B49" s="17" t="s">
        <v>44</v>
      </c>
      <c r="C49" s="17" t="s">
        <v>45</v>
      </c>
      <c r="D49" s="3">
        <f>D50</f>
        <v>2000000</v>
      </c>
      <c r="E49" s="3">
        <f>E50</f>
        <v>2000000</v>
      </c>
    </row>
    <row r="50" spans="1:5" ht="34.5" customHeight="1" x14ac:dyDescent="0.25">
      <c r="B50" s="5" t="s">
        <v>46</v>
      </c>
      <c r="C50" s="5" t="s">
        <v>47</v>
      </c>
      <c r="D50" s="4">
        <v>2000000</v>
      </c>
      <c r="E50" s="4">
        <v>2000000</v>
      </c>
    </row>
    <row r="51" spans="1:5" ht="17.25" customHeight="1" x14ac:dyDescent="0.25">
      <c r="A51" s="22"/>
      <c r="B51" s="17" t="s">
        <v>77</v>
      </c>
      <c r="C51" s="17" t="s">
        <v>78</v>
      </c>
      <c r="D51" s="2">
        <f>SUM(D52,D87)</f>
        <v>4101979280</v>
      </c>
      <c r="E51" s="2">
        <f>SUM(E52,E87)</f>
        <v>4525184880</v>
      </c>
    </row>
    <row r="52" spans="1:5" ht="35.25" customHeight="1" x14ac:dyDescent="0.25">
      <c r="A52" s="22"/>
      <c r="B52" s="17" t="s">
        <v>79</v>
      </c>
      <c r="C52" s="17" t="s">
        <v>80</v>
      </c>
      <c r="D52" s="3">
        <f>SUM(D53,D60,D76)</f>
        <v>3595047280</v>
      </c>
      <c r="E52" s="3">
        <f>SUM(E53,E60,E76)</f>
        <v>4376076880</v>
      </c>
    </row>
    <row r="53" spans="1:5" ht="49.5" customHeight="1" x14ac:dyDescent="0.25">
      <c r="A53" s="22"/>
      <c r="B53" s="17" t="s">
        <v>81</v>
      </c>
      <c r="C53" s="17" t="s">
        <v>167</v>
      </c>
      <c r="D53" s="2">
        <f>SUM(D54:D59)</f>
        <v>184685900</v>
      </c>
      <c r="E53" s="2">
        <f>SUM(E54:E59)</f>
        <v>241111700</v>
      </c>
    </row>
    <row r="54" spans="1:5" ht="51" customHeight="1" x14ac:dyDescent="0.25">
      <c r="A54" s="22"/>
      <c r="B54" s="6" t="s">
        <v>154</v>
      </c>
      <c r="C54" s="10" t="s">
        <v>155</v>
      </c>
      <c r="D54" s="1">
        <v>8340800</v>
      </c>
      <c r="E54" s="1"/>
    </row>
    <row r="55" spans="1:5" ht="96" customHeight="1" x14ac:dyDescent="0.25">
      <c r="A55" s="22"/>
      <c r="B55" s="6" t="s">
        <v>113</v>
      </c>
      <c r="C55" s="23" t="s">
        <v>133</v>
      </c>
      <c r="D55" s="1">
        <v>35705800</v>
      </c>
      <c r="E55" s="1">
        <v>35284800</v>
      </c>
    </row>
    <row r="56" spans="1:5" ht="53.25" customHeight="1" x14ac:dyDescent="0.25">
      <c r="A56" s="22"/>
      <c r="B56" s="6" t="s">
        <v>139</v>
      </c>
      <c r="C56" s="23" t="s">
        <v>143</v>
      </c>
      <c r="D56" s="1">
        <v>4229000</v>
      </c>
      <c r="E56" s="1">
        <v>4492300</v>
      </c>
    </row>
    <row r="57" spans="1:5" ht="67.5" customHeight="1" x14ac:dyDescent="0.25">
      <c r="A57" s="22"/>
      <c r="B57" s="6" t="s">
        <v>140</v>
      </c>
      <c r="C57" s="23" t="s">
        <v>144</v>
      </c>
      <c r="D57" s="1">
        <v>52788200</v>
      </c>
      <c r="E57" s="1">
        <v>87806000</v>
      </c>
    </row>
    <row r="58" spans="1:5" ht="53.25" customHeight="1" x14ac:dyDescent="0.25">
      <c r="A58" s="22"/>
      <c r="B58" s="6" t="s">
        <v>141</v>
      </c>
      <c r="C58" s="23" t="s">
        <v>145</v>
      </c>
      <c r="D58" s="1">
        <v>48086000</v>
      </c>
      <c r="E58" s="1">
        <v>53073900</v>
      </c>
    </row>
    <row r="59" spans="1:5" ht="64.5" customHeight="1" x14ac:dyDescent="0.25">
      <c r="A59" s="22"/>
      <c r="B59" s="6" t="s">
        <v>142</v>
      </c>
      <c r="C59" s="23" t="s">
        <v>146</v>
      </c>
      <c r="D59" s="1">
        <v>35536100</v>
      </c>
      <c r="E59" s="1">
        <v>60454700</v>
      </c>
    </row>
    <row r="60" spans="1:5" ht="35.25" customHeight="1" x14ac:dyDescent="0.25">
      <c r="A60" s="22"/>
      <c r="B60" s="17" t="s">
        <v>82</v>
      </c>
      <c r="C60" s="17" t="s">
        <v>83</v>
      </c>
      <c r="D60" s="3">
        <f>SUM(D61:D75)</f>
        <v>2570640300</v>
      </c>
      <c r="E60" s="3">
        <f>SUM(E61:E75)</f>
        <v>2622866400</v>
      </c>
    </row>
    <row r="61" spans="1:5" ht="51" customHeight="1" x14ac:dyDescent="0.25">
      <c r="A61" s="22"/>
      <c r="B61" s="6" t="s">
        <v>84</v>
      </c>
      <c r="C61" s="6" t="s">
        <v>85</v>
      </c>
      <c r="D61" s="1">
        <v>1262751900</v>
      </c>
      <c r="E61" s="1">
        <v>1310267000</v>
      </c>
    </row>
    <row r="62" spans="1:5" ht="98.25" customHeight="1" x14ac:dyDescent="0.25">
      <c r="A62" s="22"/>
      <c r="B62" s="6" t="s">
        <v>86</v>
      </c>
      <c r="C62" s="6" t="s">
        <v>120</v>
      </c>
      <c r="D62" s="1">
        <v>104422700</v>
      </c>
      <c r="E62" s="1">
        <v>108907900</v>
      </c>
    </row>
    <row r="63" spans="1:5" ht="68.25" customHeight="1" x14ac:dyDescent="0.25">
      <c r="A63" s="22"/>
      <c r="B63" s="6" t="s">
        <v>112</v>
      </c>
      <c r="C63" s="6" t="s">
        <v>119</v>
      </c>
      <c r="D63" s="1">
        <v>883800</v>
      </c>
      <c r="E63" s="1"/>
    </row>
    <row r="64" spans="1:5" ht="85.5" customHeight="1" x14ac:dyDescent="0.25">
      <c r="A64" s="22"/>
      <c r="B64" s="6" t="s">
        <v>87</v>
      </c>
      <c r="C64" s="6" t="s">
        <v>121</v>
      </c>
      <c r="D64" s="1">
        <v>177400</v>
      </c>
      <c r="E64" s="1">
        <v>177400</v>
      </c>
    </row>
    <row r="65" spans="1:5" ht="66.75" customHeight="1" x14ac:dyDescent="0.25">
      <c r="A65" s="22"/>
      <c r="B65" s="6" t="s">
        <v>88</v>
      </c>
      <c r="C65" s="6" t="s">
        <v>89</v>
      </c>
      <c r="D65" s="1">
        <v>11163000</v>
      </c>
      <c r="E65" s="1">
        <v>10664500</v>
      </c>
    </row>
    <row r="66" spans="1:5" ht="52.5" customHeight="1" x14ac:dyDescent="0.25">
      <c r="A66" s="22"/>
      <c r="B66" s="24" t="s">
        <v>90</v>
      </c>
      <c r="C66" s="25" t="s">
        <v>91</v>
      </c>
      <c r="D66" s="1">
        <v>194102900</v>
      </c>
      <c r="E66" s="1">
        <v>199615700</v>
      </c>
    </row>
    <row r="67" spans="1:5" ht="50.25" customHeight="1" x14ac:dyDescent="0.25">
      <c r="A67" s="22"/>
      <c r="B67" s="26" t="s">
        <v>92</v>
      </c>
      <c r="C67" s="25" t="s">
        <v>93</v>
      </c>
      <c r="D67" s="1">
        <v>9745900</v>
      </c>
      <c r="E67" s="1">
        <v>9745900</v>
      </c>
    </row>
    <row r="68" spans="1:5" ht="64.5" customHeight="1" x14ac:dyDescent="0.25">
      <c r="A68" s="22"/>
      <c r="B68" s="6" t="s">
        <v>109</v>
      </c>
      <c r="C68" s="6" t="s">
        <v>94</v>
      </c>
      <c r="D68" s="1">
        <v>11754400</v>
      </c>
      <c r="E68" s="1">
        <v>13096200</v>
      </c>
    </row>
    <row r="69" spans="1:5" ht="67.5" customHeight="1" x14ac:dyDescent="0.25">
      <c r="A69" s="22"/>
      <c r="B69" s="6" t="s">
        <v>95</v>
      </c>
      <c r="C69" s="6" t="s">
        <v>122</v>
      </c>
      <c r="D69" s="1">
        <v>448248700</v>
      </c>
      <c r="E69" s="1">
        <v>442600100</v>
      </c>
    </row>
    <row r="70" spans="1:5" ht="101.25" customHeight="1" x14ac:dyDescent="0.25">
      <c r="A70" s="22"/>
      <c r="B70" s="6" t="s">
        <v>96</v>
      </c>
      <c r="C70" s="6" t="s">
        <v>97</v>
      </c>
      <c r="D70" s="1">
        <v>11027100</v>
      </c>
      <c r="E70" s="1">
        <v>11593600</v>
      </c>
    </row>
    <row r="71" spans="1:5" ht="114.75" customHeight="1" x14ac:dyDescent="0.25">
      <c r="A71" s="22"/>
      <c r="B71" s="6" t="s">
        <v>98</v>
      </c>
      <c r="C71" s="6" t="s">
        <v>168</v>
      </c>
      <c r="D71" s="1">
        <v>43033500</v>
      </c>
      <c r="E71" s="1">
        <v>43075700</v>
      </c>
    </row>
    <row r="72" spans="1:5" ht="49.5" customHeight="1" x14ac:dyDescent="0.25">
      <c r="A72" s="22"/>
      <c r="B72" s="6" t="s">
        <v>147</v>
      </c>
      <c r="C72" s="6" t="s">
        <v>148</v>
      </c>
      <c r="D72" s="27">
        <v>21550700</v>
      </c>
      <c r="E72" s="27"/>
    </row>
    <row r="73" spans="1:5" ht="130.5" customHeight="1" x14ac:dyDescent="0.25">
      <c r="A73" s="22"/>
      <c r="B73" s="6" t="s">
        <v>117</v>
      </c>
      <c r="C73" s="6" t="s">
        <v>123</v>
      </c>
      <c r="D73" s="1">
        <v>338652800</v>
      </c>
      <c r="E73" s="28">
        <v>352209700</v>
      </c>
    </row>
    <row r="74" spans="1:5" ht="94.5" x14ac:dyDescent="0.25">
      <c r="A74" s="22"/>
      <c r="B74" s="6" t="s">
        <v>151</v>
      </c>
      <c r="C74" s="29" t="s">
        <v>152</v>
      </c>
      <c r="D74" s="1">
        <v>30435400</v>
      </c>
      <c r="E74" s="8">
        <v>31652900</v>
      </c>
    </row>
    <row r="75" spans="1:5" ht="36.75" customHeight="1" x14ac:dyDescent="0.25">
      <c r="A75" s="22"/>
      <c r="B75" s="6" t="s">
        <v>106</v>
      </c>
      <c r="C75" s="6" t="s">
        <v>124</v>
      </c>
      <c r="D75" s="27">
        <v>82690100</v>
      </c>
      <c r="E75" s="27">
        <v>89259800</v>
      </c>
    </row>
    <row r="76" spans="1:5" ht="18" customHeight="1" x14ac:dyDescent="0.25">
      <c r="A76" s="22"/>
      <c r="B76" s="7" t="s">
        <v>99</v>
      </c>
      <c r="C76" s="7" t="s">
        <v>100</v>
      </c>
      <c r="D76" s="2">
        <f>SUM(D77:D85)</f>
        <v>839721080</v>
      </c>
      <c r="E76" s="2">
        <f>SUM(E77:E85)</f>
        <v>1512098780</v>
      </c>
    </row>
    <row r="77" spans="1:5" ht="65.25" customHeight="1" x14ac:dyDescent="0.25">
      <c r="A77" s="22"/>
      <c r="B77" s="6" t="s">
        <v>111</v>
      </c>
      <c r="C77" s="6" t="s">
        <v>101</v>
      </c>
      <c r="D77" s="1">
        <v>8312180</v>
      </c>
      <c r="E77" s="1">
        <v>8312180</v>
      </c>
    </row>
    <row r="78" spans="1:5" ht="66.75" customHeight="1" x14ac:dyDescent="0.25">
      <c r="A78" s="22"/>
      <c r="B78" s="6" t="s">
        <v>110</v>
      </c>
      <c r="C78" s="6" t="s">
        <v>102</v>
      </c>
      <c r="D78" s="1">
        <v>3219400</v>
      </c>
      <c r="E78" s="1">
        <v>3219400</v>
      </c>
    </row>
    <row r="79" spans="1:5" ht="97.5" customHeight="1" x14ac:dyDescent="0.25">
      <c r="A79" s="22"/>
      <c r="B79" s="30" t="s">
        <v>114</v>
      </c>
      <c r="C79" s="6" t="s">
        <v>153</v>
      </c>
      <c r="D79" s="1">
        <v>87647400</v>
      </c>
      <c r="E79" s="1">
        <v>87647400</v>
      </c>
    </row>
    <row r="80" spans="1:5" ht="84" customHeight="1" x14ac:dyDescent="0.25">
      <c r="A80" s="22"/>
      <c r="B80" s="30" t="s">
        <v>103</v>
      </c>
      <c r="C80" s="6" t="s">
        <v>104</v>
      </c>
      <c r="D80" s="1">
        <v>436000</v>
      </c>
      <c r="E80" s="1">
        <v>436000</v>
      </c>
    </row>
    <row r="81" spans="1:5" ht="97.5" customHeight="1" x14ac:dyDescent="0.25">
      <c r="A81" s="22"/>
      <c r="B81" s="6" t="s">
        <v>115</v>
      </c>
      <c r="C81" s="6" t="s">
        <v>116</v>
      </c>
      <c r="D81" s="1">
        <v>60225000</v>
      </c>
      <c r="E81" s="1">
        <v>60225000</v>
      </c>
    </row>
    <row r="82" spans="1:5" ht="97.5" customHeight="1" x14ac:dyDescent="0.25">
      <c r="A82" s="22"/>
      <c r="B82" s="6" t="s">
        <v>149</v>
      </c>
      <c r="C82" s="6" t="s">
        <v>150</v>
      </c>
      <c r="D82" s="1">
        <v>650109500</v>
      </c>
      <c r="E82" s="1">
        <v>1322487200</v>
      </c>
    </row>
    <row r="83" spans="1:5" ht="174.75" customHeight="1" x14ac:dyDescent="0.25">
      <c r="A83" s="22"/>
      <c r="B83" s="6" t="s">
        <v>125</v>
      </c>
      <c r="C83" s="6" t="s">
        <v>126</v>
      </c>
      <c r="D83" s="1">
        <v>8371100</v>
      </c>
      <c r="E83" s="1">
        <v>8371100</v>
      </c>
    </row>
    <row r="84" spans="1:5" ht="196.5" customHeight="1" x14ac:dyDescent="0.25">
      <c r="A84" s="22"/>
      <c r="B84" s="6" t="s">
        <v>127</v>
      </c>
      <c r="C84" s="6" t="s">
        <v>128</v>
      </c>
      <c r="D84" s="1">
        <v>20092300</v>
      </c>
      <c r="E84" s="1">
        <v>20092300</v>
      </c>
    </row>
    <row r="85" spans="1:5" ht="66" customHeight="1" x14ac:dyDescent="0.25">
      <c r="A85" s="22"/>
      <c r="B85" s="6" t="s">
        <v>129</v>
      </c>
      <c r="C85" s="6" t="s">
        <v>130</v>
      </c>
      <c r="D85" s="1">
        <v>1308200</v>
      </c>
      <c r="E85" s="1">
        <v>1308200</v>
      </c>
    </row>
    <row r="86" spans="1:5" ht="33.75" customHeight="1" x14ac:dyDescent="0.25">
      <c r="A86" s="22"/>
      <c r="B86" s="7" t="s">
        <v>169</v>
      </c>
      <c r="C86" s="7" t="s">
        <v>170</v>
      </c>
      <c r="D86" s="37">
        <f>D87</f>
        <v>506932000</v>
      </c>
      <c r="E86" s="37">
        <f>E87</f>
        <v>149108000</v>
      </c>
    </row>
    <row r="87" spans="1:5" ht="50.25" customHeight="1" x14ac:dyDescent="0.25">
      <c r="A87" s="22"/>
      <c r="B87" s="7" t="s">
        <v>107</v>
      </c>
      <c r="C87" s="7" t="s">
        <v>108</v>
      </c>
      <c r="D87" s="2">
        <f>SUM(D88:D88)</f>
        <v>506932000</v>
      </c>
      <c r="E87" s="2">
        <f>SUM(E88:E88)</f>
        <v>149108000</v>
      </c>
    </row>
    <row r="88" spans="1:5" ht="99.75" customHeight="1" x14ac:dyDescent="0.25">
      <c r="A88" s="22"/>
      <c r="B88" s="9" t="s">
        <v>131</v>
      </c>
      <c r="C88" s="9" t="s">
        <v>132</v>
      </c>
      <c r="D88" s="8">
        <v>506932000</v>
      </c>
      <c r="E88" s="1">
        <v>149108000</v>
      </c>
    </row>
    <row r="89" spans="1:5" ht="19.5" customHeight="1" x14ac:dyDescent="0.25">
      <c r="A89" s="22"/>
      <c r="B89" s="32" t="s">
        <v>118</v>
      </c>
      <c r="C89" s="33"/>
      <c r="D89" s="2">
        <f>SUM(D8,D51)</f>
        <v>55869429480</v>
      </c>
      <c r="E89" s="2">
        <f>SUM(E8,E51)</f>
        <v>60066980080</v>
      </c>
    </row>
  </sheetData>
  <mergeCells count="6">
    <mergeCell ref="B89:C89"/>
    <mergeCell ref="B6:E6"/>
    <mergeCell ref="B1:E1"/>
    <mergeCell ref="B2:E2"/>
    <mergeCell ref="B3:E3"/>
    <mergeCell ref="B5:E5"/>
  </mergeCells>
  <phoneticPr fontId="0" type="noConversion"/>
  <printOptions horizontalCentered="1"/>
  <pageMargins left="1.0236220472440944" right="0.39370078740157483" top="1.0629921259842521" bottom="0.39370078740157483" header="0.55118110236220474" footer="0"/>
  <pageSetup paperSize="9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Рачкова</dc:creator>
  <cp:lastModifiedBy>Никитина Ирина Сергеевна</cp:lastModifiedBy>
  <cp:lastPrinted>2014-10-29T07:58:31Z</cp:lastPrinted>
  <dcterms:created xsi:type="dcterms:W3CDTF">2010-10-13T08:18:32Z</dcterms:created>
  <dcterms:modified xsi:type="dcterms:W3CDTF">2014-10-29T07:59:54Z</dcterms:modified>
</cp:coreProperties>
</file>