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8460" windowHeight="5970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14" i="1" l="1"/>
  <c r="C16" i="1" l="1"/>
  <c r="D16" i="1" l="1"/>
  <c r="B16" i="1" l="1"/>
  <c r="G15" i="1" l="1"/>
  <c r="B1" i="2" l="1"/>
  <c r="I15" i="1"/>
  <c r="H14" i="1"/>
  <c r="G13" i="1"/>
  <c r="I13" i="1" s="1"/>
  <c r="C6" i="2"/>
  <c r="D6" i="2"/>
  <c r="E6" i="2"/>
  <c r="F6" i="2"/>
  <c r="G4" i="2"/>
  <c r="G6" i="2" s="1"/>
  <c r="H4" i="2"/>
  <c r="H5" i="2"/>
  <c r="I5" i="2"/>
  <c r="B6" i="2"/>
  <c r="E16" i="1"/>
  <c r="F16" i="1"/>
  <c r="I4" i="2" l="1"/>
  <c r="C7" i="2"/>
  <c r="I6" i="2"/>
  <c r="H6" i="2"/>
  <c r="B7" i="2"/>
  <c r="F7" i="2"/>
  <c r="D7" i="2"/>
  <c r="G16" i="1"/>
  <c r="G7" i="2" s="1"/>
  <c r="H15" i="1"/>
  <c r="H13" i="1"/>
  <c r="I14" i="1"/>
  <c r="H16" i="1" l="1"/>
  <c r="H7" i="2" s="1"/>
  <c r="I16" i="1"/>
  <c r="I7" i="2" s="1"/>
</calcChain>
</file>

<file path=xl/sharedStrings.xml><?xml version="1.0" encoding="utf-8"?>
<sst xmlns="http://schemas.openxmlformats.org/spreadsheetml/2006/main" count="34" uniqueCount="29">
  <si>
    <t>Курсовая разница</t>
  </si>
  <si>
    <t>Изменение долга без учета курсовой разницы (гр.7-гр.2-гр.6)</t>
  </si>
  <si>
    <t>Изменение долга с учетом курсовой разницы (гр.7-гр.2)</t>
  </si>
  <si>
    <t>основной долг</t>
  </si>
  <si>
    <t xml:space="preserve">Привлечено </t>
  </si>
  <si>
    <t xml:space="preserve">Погашено </t>
  </si>
  <si>
    <t xml:space="preserve">Списано </t>
  </si>
  <si>
    <t>Отчет</t>
  </si>
  <si>
    <t>о состоянии государственного долга</t>
  </si>
  <si>
    <t>Итого собственный долг</t>
  </si>
  <si>
    <t>Всего государственный долг</t>
  </si>
  <si>
    <t xml:space="preserve">Привлечено (предоставлено) гарантий </t>
  </si>
  <si>
    <t>Списано</t>
  </si>
  <si>
    <t>Остаток на 01.01.2015</t>
  </si>
  <si>
    <t>Бюджетные  кредиты*</t>
  </si>
  <si>
    <t xml:space="preserve">  за 2015  год</t>
  </si>
  <si>
    <t>Остаток на 01.01.2016 (гр.2+гр.3-гр.4-гр.5+гр.6)</t>
  </si>
  <si>
    <t>Остаток на 01.01.2016 (гр.2+гр.3-гр.4+гр.5+гр.6)</t>
  </si>
  <si>
    <t>Кредиты кредитных организаций</t>
  </si>
  <si>
    <t>Государственные ценные бумаги **</t>
  </si>
  <si>
    <t xml:space="preserve">Государственные гарантии </t>
  </si>
  <si>
    <t xml:space="preserve">**В соответствии с требованиями Бюджетного кодекса РФ суммы по государственным ценным бумагам указаны по номинальной стоимости. </t>
  </si>
  <si>
    <t xml:space="preserve">Всего долг по государственным гарантиям </t>
  </si>
  <si>
    <t>Приложение 12</t>
  </si>
  <si>
    <t>к Закону Ярославской области</t>
  </si>
  <si>
    <t>от________________№_____</t>
  </si>
  <si>
    <t>Наименование</t>
  </si>
  <si>
    <t>процент и пени</t>
  </si>
  <si>
    <t>*В связи с проведением реструктуризации задолженности по бюджетному кредиту, предоставленному из федерального бюджета для строительства, реконструкции, капитального ремонта, ремонта и содержания автомобильных дорог общего пользования (за исключением автомобильных дорог федерального значения, в графе 7 отражена сумма консолидированного долга по данному кредиту (219 546 660,82 рублей).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</si>
</sst>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2" fillId="0" borderId="0" xfId="0" applyFont="1"/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4" fontId="1" fillId="0" borderId="1" xfId="0" applyNumberFormat="1" applyFont="1" applyBorder="1"/>
    <xf numFmtId="4" fontId="1" fillId="0" borderId="0" xfId="0" applyNumberFormat="1" applyFont="1"/>
    <xf numFmtId="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/>
    <xf numFmtId="4" fontId="1" fillId="0" borderId="1" xfId="0" applyNumberFormat="1" applyFont="1" applyBorder="1" applyAlignment="1">
      <alignment wrapText="1"/>
    </xf>
    <xf numFmtId="4" fontId="2" fillId="0" borderId="0" xfId="0" applyNumberFormat="1" applyFont="1"/>
    <xf numFmtId="0" fontId="2" fillId="0" borderId="0" xfId="0" applyFont="1" applyBorder="1" applyAlignment="1">
      <alignment wrapText="1"/>
    </xf>
    <xf numFmtId="4" fontId="2" fillId="0" borderId="0" xfId="0" applyNumberFormat="1" applyFont="1" applyBorder="1"/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/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view="pageBreakPreview" zoomScaleNormal="100" zoomScaleSheetLayoutView="100" workbookViewId="0">
      <selection activeCell="A7" sqref="A7:I7"/>
    </sheetView>
  </sheetViews>
  <sheetFormatPr defaultRowHeight="15.75" x14ac:dyDescent="0.25"/>
  <cols>
    <col min="1" max="1" width="34.42578125" style="2" customWidth="1"/>
    <col min="2" max="2" width="19.7109375" style="2" customWidth="1"/>
    <col min="3" max="3" width="21.42578125" style="2" customWidth="1"/>
    <col min="4" max="4" width="21" style="2" customWidth="1"/>
    <col min="5" max="5" width="13.28515625" style="2" customWidth="1"/>
    <col min="6" max="6" width="15" style="2" customWidth="1"/>
    <col min="7" max="7" width="21.140625" style="2" customWidth="1"/>
    <col min="8" max="8" width="18.42578125" style="2" customWidth="1"/>
    <col min="9" max="9" width="22.7109375" style="2" customWidth="1"/>
    <col min="10" max="16384" width="9.140625" style="2"/>
  </cols>
  <sheetData>
    <row r="1" spans="1:10" ht="20.25" x14ac:dyDescent="0.3">
      <c r="A1" s="31"/>
      <c r="B1" s="31"/>
      <c r="C1" s="31"/>
      <c r="D1" s="31"/>
      <c r="E1" s="31"/>
      <c r="F1" s="32" t="s">
        <v>23</v>
      </c>
      <c r="G1" s="32"/>
      <c r="H1" s="32"/>
      <c r="I1" s="32"/>
    </row>
    <row r="2" spans="1:10" ht="20.25" x14ac:dyDescent="0.3">
      <c r="A2" s="31"/>
      <c r="B2" s="31"/>
      <c r="C2" s="31"/>
      <c r="D2" s="31"/>
      <c r="E2" s="31"/>
      <c r="F2" s="33" t="s">
        <v>24</v>
      </c>
      <c r="G2" s="32"/>
      <c r="H2" s="32"/>
      <c r="I2" s="32"/>
    </row>
    <row r="3" spans="1:10" ht="20.25" x14ac:dyDescent="0.3">
      <c r="A3" s="31"/>
      <c r="B3" s="31"/>
      <c r="C3" s="31"/>
      <c r="D3" s="31"/>
      <c r="E3" s="31"/>
      <c r="F3" s="32" t="s">
        <v>25</v>
      </c>
      <c r="G3" s="32"/>
      <c r="H3" s="32"/>
      <c r="I3" s="32"/>
    </row>
    <row r="4" spans="1:10" ht="20.25" x14ac:dyDescent="0.3">
      <c r="A4" s="31"/>
      <c r="B4" s="31"/>
      <c r="C4" s="31"/>
      <c r="D4" s="31"/>
      <c r="E4" s="31"/>
      <c r="F4" s="34"/>
      <c r="G4" s="34"/>
      <c r="H4" s="34"/>
      <c r="I4" s="34"/>
    </row>
    <row r="5" spans="1:10" ht="20.25" x14ac:dyDescent="0.3">
      <c r="A5" s="31"/>
      <c r="B5" s="31"/>
      <c r="C5" s="31"/>
      <c r="D5" s="31"/>
      <c r="E5" s="31"/>
      <c r="F5" s="31"/>
      <c r="G5" s="31"/>
      <c r="H5" s="31"/>
      <c r="I5" s="31"/>
    </row>
    <row r="6" spans="1:10" s="10" customFormat="1" ht="20.25" x14ac:dyDescent="0.3">
      <c r="A6" s="35" t="s">
        <v>7</v>
      </c>
      <c r="B6" s="35"/>
      <c r="C6" s="35"/>
      <c r="D6" s="35"/>
      <c r="E6" s="35"/>
      <c r="F6" s="35"/>
      <c r="G6" s="35"/>
      <c r="H6" s="35"/>
      <c r="I6" s="35"/>
    </row>
    <row r="7" spans="1:10" ht="18.75" customHeight="1" x14ac:dyDescent="0.3">
      <c r="A7" s="35" t="s">
        <v>8</v>
      </c>
      <c r="B7" s="35"/>
      <c r="C7" s="35"/>
      <c r="D7" s="35"/>
      <c r="E7" s="35"/>
      <c r="F7" s="35"/>
      <c r="G7" s="35"/>
      <c r="H7" s="35"/>
      <c r="I7" s="35"/>
    </row>
    <row r="8" spans="1:10" ht="18.75" customHeight="1" x14ac:dyDescent="0.3">
      <c r="A8" s="35" t="s">
        <v>15</v>
      </c>
      <c r="B8" s="35"/>
      <c r="C8" s="35"/>
      <c r="D8" s="35"/>
      <c r="E8" s="35"/>
      <c r="F8" s="35"/>
      <c r="G8" s="35"/>
      <c r="H8" s="35"/>
      <c r="I8" s="35"/>
    </row>
    <row r="9" spans="1:10" ht="18.75" customHeight="1" x14ac:dyDescent="0.3">
      <c r="A9" s="9"/>
      <c r="B9" s="9"/>
      <c r="C9" s="9"/>
      <c r="D9" s="9"/>
      <c r="E9" s="9"/>
      <c r="F9" s="9"/>
      <c r="G9" s="9"/>
      <c r="H9" s="9"/>
      <c r="I9" s="9"/>
    </row>
    <row r="10" spans="1:10" x14ac:dyDescent="0.25">
      <c r="H10" s="25"/>
      <c r="I10" s="25"/>
    </row>
    <row r="11" spans="1:10" ht="96" customHeight="1" x14ac:dyDescent="0.25">
      <c r="A11" s="30" t="s">
        <v>26</v>
      </c>
      <c r="B11" s="4" t="s">
        <v>13</v>
      </c>
      <c r="C11" s="4" t="s">
        <v>4</v>
      </c>
      <c r="D11" s="4" t="s">
        <v>5</v>
      </c>
      <c r="E11" s="4" t="s">
        <v>6</v>
      </c>
      <c r="F11" s="4" t="s">
        <v>0</v>
      </c>
      <c r="G11" s="4" t="s">
        <v>16</v>
      </c>
      <c r="H11" s="4" t="s">
        <v>1</v>
      </c>
      <c r="I11" s="4" t="s">
        <v>2</v>
      </c>
    </row>
    <row r="12" spans="1:10" ht="15.75" customHeight="1" x14ac:dyDescent="0.25">
      <c r="A12" s="8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</row>
    <row r="13" spans="1:10" ht="21.75" customHeight="1" x14ac:dyDescent="0.25">
      <c r="A13" s="3" t="s">
        <v>18</v>
      </c>
      <c r="B13" s="22">
        <v>12230000000</v>
      </c>
      <c r="C13" s="22">
        <v>6668600000</v>
      </c>
      <c r="D13" s="22">
        <v>10484250000</v>
      </c>
      <c r="E13" s="14">
        <v>0</v>
      </c>
      <c r="F13" s="14">
        <v>0</v>
      </c>
      <c r="G13" s="14">
        <f>B13+C13-D13-E13+F13</f>
        <v>8414350000</v>
      </c>
      <c r="H13" s="14">
        <f>G13-B13-F13</f>
        <v>-3815650000</v>
      </c>
      <c r="I13" s="14">
        <f>G13-B13</f>
        <v>-3815650000</v>
      </c>
      <c r="J13" s="15"/>
    </row>
    <row r="14" spans="1:10" ht="21" customHeight="1" x14ac:dyDescent="0.25">
      <c r="A14" s="3" t="s">
        <v>14</v>
      </c>
      <c r="B14" s="22">
        <v>4292852078.1399999</v>
      </c>
      <c r="C14" s="23">
        <v>17296076000</v>
      </c>
      <c r="D14" s="22">
        <v>10937608600</v>
      </c>
      <c r="E14" s="14">
        <v>0</v>
      </c>
      <c r="F14" s="14">
        <v>0</v>
      </c>
      <c r="G14" s="14">
        <f>B14+C14-D14-E14+F14+1386660.82</f>
        <v>10652706138.959999</v>
      </c>
      <c r="H14" s="14">
        <f>G14-B14-F14</f>
        <v>6359854060.8199997</v>
      </c>
      <c r="I14" s="14">
        <f>G14-B14</f>
        <v>6359854060.8199997</v>
      </c>
      <c r="J14" s="15"/>
    </row>
    <row r="15" spans="1:10" ht="21" customHeight="1" x14ac:dyDescent="0.25">
      <c r="A15" s="3" t="s">
        <v>19</v>
      </c>
      <c r="B15" s="22">
        <v>12100000000</v>
      </c>
      <c r="C15" s="22">
        <v>2000000000</v>
      </c>
      <c r="D15" s="22">
        <v>2100000000</v>
      </c>
      <c r="E15" s="14">
        <v>0</v>
      </c>
      <c r="F15" s="14">
        <v>0</v>
      </c>
      <c r="G15" s="14">
        <f>B15+C15-D15-E15+F15</f>
        <v>12000000000</v>
      </c>
      <c r="H15" s="14">
        <f>G15-B15-F15</f>
        <v>-100000000</v>
      </c>
      <c r="I15" s="14">
        <f>G15-B15</f>
        <v>-100000000</v>
      </c>
      <c r="J15" s="15"/>
    </row>
    <row r="16" spans="1:10" ht="27" customHeight="1" x14ac:dyDescent="0.25">
      <c r="A16" s="5" t="s">
        <v>9</v>
      </c>
      <c r="B16" s="24">
        <f>SUM(B13:B15)</f>
        <v>28622852078.139999</v>
      </c>
      <c r="C16" s="24">
        <f>SUM(C13:C15)</f>
        <v>25964676000</v>
      </c>
      <c r="D16" s="24">
        <f>SUM(D13:D15)</f>
        <v>23521858600</v>
      </c>
      <c r="E16" s="17">
        <f t="shared" ref="E16:F16" si="0">SUM(E13:E15)</f>
        <v>0</v>
      </c>
      <c r="F16" s="17">
        <f t="shared" si="0"/>
        <v>0</v>
      </c>
      <c r="G16" s="17">
        <f>SUM(G13:G15)</f>
        <v>31067056138.959999</v>
      </c>
      <c r="H16" s="17">
        <f>SUM(H13:H15)</f>
        <v>2444204060.8199997</v>
      </c>
      <c r="I16" s="17">
        <f>SUM(I13:I15)</f>
        <v>2444204060.8199997</v>
      </c>
      <c r="J16" s="15"/>
    </row>
    <row r="19" spans="1:1" x14ac:dyDescent="0.25">
      <c r="A19" s="1"/>
    </row>
    <row r="21" spans="1:1" x14ac:dyDescent="0.25">
      <c r="A21" s="1"/>
    </row>
  </sheetData>
  <mergeCells count="7">
    <mergeCell ref="H10:I10"/>
    <mergeCell ref="A7:I7"/>
    <mergeCell ref="A8:I8"/>
    <mergeCell ref="F1:I1"/>
    <mergeCell ref="F2:I2"/>
    <mergeCell ref="A6:I6"/>
    <mergeCell ref="F3:I3"/>
  </mergeCells>
  <phoneticPr fontId="4" type="noConversion"/>
  <printOptions horizontalCentered="1"/>
  <pageMargins left="0.98425196850393704" right="0.59055118110236227" top="1.3779527559055118" bottom="0.78740157480314965" header="0.31496062992125984" footer="0.51181102362204722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="93" zoomScaleNormal="93" workbookViewId="0">
      <selection activeCell="B7" sqref="B7"/>
    </sheetView>
  </sheetViews>
  <sheetFormatPr defaultRowHeight="15.75" x14ac:dyDescent="0.25"/>
  <cols>
    <col min="1" max="1" width="30.7109375" style="2" customWidth="1"/>
    <col min="2" max="2" width="20.85546875" style="2" customWidth="1"/>
    <col min="3" max="3" width="21" style="2" customWidth="1"/>
    <col min="4" max="4" width="20.85546875" style="2" customWidth="1"/>
    <col min="5" max="5" width="11.28515625" style="2" customWidth="1"/>
    <col min="6" max="6" width="16.85546875" style="2" customWidth="1"/>
    <col min="7" max="7" width="20.85546875" style="2" customWidth="1"/>
    <col min="8" max="8" width="20" style="2" customWidth="1"/>
    <col min="9" max="9" width="18.28515625" style="2" customWidth="1"/>
    <col min="10" max="10" width="10.140625" style="2" bestFit="1" customWidth="1"/>
    <col min="11" max="16384" width="9.140625" style="2"/>
  </cols>
  <sheetData>
    <row r="1" spans="1:10" ht="113.25" customHeight="1" x14ac:dyDescent="0.25">
      <c r="A1" s="4" t="s">
        <v>26</v>
      </c>
      <c r="B1" s="4" t="str">
        <f>Лист1!B11</f>
        <v>Остаток на 01.01.2015</v>
      </c>
      <c r="C1" s="4" t="s">
        <v>11</v>
      </c>
      <c r="D1" s="4" t="s">
        <v>5</v>
      </c>
      <c r="E1" s="4" t="s">
        <v>12</v>
      </c>
      <c r="F1" s="4" t="s">
        <v>0</v>
      </c>
      <c r="G1" s="4" t="s">
        <v>17</v>
      </c>
      <c r="H1" s="4" t="s">
        <v>1</v>
      </c>
      <c r="I1" s="4" t="s">
        <v>2</v>
      </c>
    </row>
    <row r="2" spans="1:10" ht="15.75" customHeight="1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</row>
    <row r="3" spans="1:10" ht="17.25" customHeight="1" x14ac:dyDescent="0.25">
      <c r="A3" s="5" t="s">
        <v>20</v>
      </c>
      <c r="B3" s="3"/>
      <c r="C3" s="3"/>
      <c r="D3" s="3"/>
      <c r="E3" s="6"/>
      <c r="F3" s="3"/>
      <c r="G3" s="3"/>
      <c r="H3" s="3"/>
      <c r="I3" s="3"/>
    </row>
    <row r="4" spans="1:10" ht="30.75" customHeight="1" x14ac:dyDescent="0.25">
      <c r="A4" s="6" t="s">
        <v>3</v>
      </c>
      <c r="B4" s="14">
        <v>0</v>
      </c>
      <c r="C4" s="16">
        <v>0</v>
      </c>
      <c r="D4" s="16">
        <v>0</v>
      </c>
      <c r="E4" s="18">
        <v>0</v>
      </c>
      <c r="F4" s="14">
        <v>0</v>
      </c>
      <c r="G4" s="14">
        <f>B4-D4</f>
        <v>0</v>
      </c>
      <c r="H4" s="14">
        <f>G4-B4-F4</f>
        <v>0</v>
      </c>
      <c r="I4" s="14">
        <f>G4-B4</f>
        <v>0</v>
      </c>
      <c r="J4" s="15"/>
    </row>
    <row r="5" spans="1:10" ht="30.75" customHeight="1" x14ac:dyDescent="0.25">
      <c r="A5" s="6" t="s">
        <v>27</v>
      </c>
      <c r="B5" s="14">
        <v>0</v>
      </c>
      <c r="C5" s="14">
        <v>0</v>
      </c>
      <c r="D5" s="14"/>
      <c r="E5" s="18">
        <v>0</v>
      </c>
      <c r="F5" s="14">
        <v>0</v>
      </c>
      <c r="G5" s="14">
        <v>0</v>
      </c>
      <c r="H5" s="14">
        <f>G5-B5-F5</f>
        <v>0</v>
      </c>
      <c r="I5" s="14">
        <f>G5-B5</f>
        <v>0</v>
      </c>
      <c r="J5" s="15"/>
    </row>
    <row r="6" spans="1:10" s="11" customFormat="1" ht="47.25" x14ac:dyDescent="0.25">
      <c r="A6" s="7" t="s">
        <v>22</v>
      </c>
      <c r="B6" s="17">
        <f>B4+B5</f>
        <v>0</v>
      </c>
      <c r="C6" s="17">
        <f t="shared" ref="C6:I6" si="0">C4+C5</f>
        <v>0</v>
      </c>
      <c r="D6" s="17">
        <f t="shared" si="0"/>
        <v>0</v>
      </c>
      <c r="E6" s="17">
        <f t="shared" si="0"/>
        <v>0</v>
      </c>
      <c r="F6" s="17">
        <f t="shared" si="0"/>
        <v>0</v>
      </c>
      <c r="G6" s="17">
        <f t="shared" si="0"/>
        <v>0</v>
      </c>
      <c r="H6" s="17">
        <f t="shared" si="0"/>
        <v>0</v>
      </c>
      <c r="I6" s="17">
        <f t="shared" si="0"/>
        <v>0</v>
      </c>
      <c r="J6" s="19"/>
    </row>
    <row r="7" spans="1:10" ht="38.25" customHeight="1" x14ac:dyDescent="0.25">
      <c r="A7" s="12" t="s">
        <v>10</v>
      </c>
      <c r="B7" s="17">
        <f>B6+Лист1!B16</f>
        <v>28622852078.139999</v>
      </c>
      <c r="C7" s="17">
        <f>C6+Лист1!C16</f>
        <v>25964676000</v>
      </c>
      <c r="D7" s="17">
        <f>D6+Лист1!D16+Лист1!E16</f>
        <v>23521858600</v>
      </c>
      <c r="E7" s="17">
        <v>0</v>
      </c>
      <c r="F7" s="17">
        <f>F6+Лист1!F16</f>
        <v>0</v>
      </c>
      <c r="G7" s="17">
        <f>G6+Лист1!G16</f>
        <v>31067056138.959999</v>
      </c>
      <c r="H7" s="17">
        <f>H6+Лист1!H16</f>
        <v>2444204060.8199997</v>
      </c>
      <c r="I7" s="17">
        <f>I6+Лист1!I16</f>
        <v>2444204060.8199997</v>
      </c>
      <c r="J7" s="15"/>
    </row>
    <row r="8" spans="1:10" ht="12" customHeight="1" x14ac:dyDescent="0.25">
      <c r="A8" s="20"/>
      <c r="B8" s="21"/>
      <c r="C8" s="21"/>
      <c r="D8" s="21"/>
      <c r="E8" s="21"/>
      <c r="F8" s="21"/>
      <c r="G8" s="21"/>
      <c r="H8" s="21"/>
      <c r="I8" s="21"/>
      <c r="J8" s="15"/>
    </row>
    <row r="9" spans="1:10" ht="50.25" customHeight="1" x14ac:dyDescent="0.25">
      <c r="A9" s="28" t="s">
        <v>28</v>
      </c>
      <c r="B9" s="29"/>
      <c r="C9" s="29"/>
      <c r="D9" s="29"/>
      <c r="E9" s="29"/>
      <c r="F9" s="29"/>
      <c r="G9" s="29"/>
      <c r="H9" s="29"/>
      <c r="I9" s="29"/>
      <c r="J9" s="15"/>
    </row>
    <row r="10" spans="1:10" ht="14.25" customHeight="1" x14ac:dyDescent="0.25">
      <c r="A10" s="26" t="s">
        <v>21</v>
      </c>
      <c r="B10" s="26"/>
      <c r="C10" s="26"/>
      <c r="D10" s="26"/>
      <c r="E10" s="26"/>
      <c r="F10" s="26"/>
      <c r="G10" s="26"/>
      <c r="H10" s="26"/>
      <c r="I10" s="26"/>
    </row>
    <row r="12" spans="1:10" x14ac:dyDescent="0.25">
      <c r="A12" s="1"/>
      <c r="G12" s="27"/>
      <c r="H12" s="27"/>
    </row>
    <row r="14" spans="1:10" x14ac:dyDescent="0.25">
      <c r="A14" s="13"/>
      <c r="G14" s="27"/>
      <c r="H14" s="27"/>
    </row>
  </sheetData>
  <mergeCells count="4">
    <mergeCell ref="A10:I10"/>
    <mergeCell ref="G12:H12"/>
    <mergeCell ref="G14:H14"/>
    <mergeCell ref="A9:I9"/>
  </mergeCells>
  <phoneticPr fontId="4" type="noConversion"/>
  <printOptions horizontalCentered="1"/>
  <pageMargins left="1.3779527559055118" right="0.59055118110236227" top="1.3779527559055118" bottom="0.78740157480314965" header="0.31496062992125984" footer="0.51181102362204722"/>
  <pageSetup paperSize="9" scale="70" orientation="landscape" r:id="rId1"/>
  <headerFooter alignWithMargins="0">
    <oddHeader>&amp;C&amp;"Times New Roman,обычный"&amp;12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Леонова Анна Владимировна</cp:lastModifiedBy>
  <cp:lastPrinted>2016-05-06T09:51:07Z</cp:lastPrinted>
  <dcterms:created xsi:type="dcterms:W3CDTF">2004-04-02T05:30:37Z</dcterms:created>
  <dcterms:modified xsi:type="dcterms:W3CDTF">2016-05-06T09:51:09Z</dcterms:modified>
</cp:coreProperties>
</file>