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75" yWindow="45" windowWidth="14055" windowHeight="125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Лист2!$A$1:$G$37</definedName>
  </definedNames>
  <calcPr calcId="145621"/>
</workbook>
</file>

<file path=xl/calcChain.xml><?xml version="1.0" encoding="utf-8"?>
<calcChain xmlns="http://schemas.openxmlformats.org/spreadsheetml/2006/main">
  <c r="G36" i="2" l="1"/>
  <c r="G35" i="2"/>
  <c r="G27" i="2" l="1"/>
  <c r="G24" i="2" l="1"/>
  <c r="G23" i="2" s="1"/>
  <c r="G33" i="2"/>
  <c r="F11" i="2"/>
  <c r="F13" i="2"/>
  <c r="F16" i="2"/>
  <c r="F18" i="2"/>
  <c r="F21" i="2"/>
  <c r="F23" i="2"/>
  <c r="F20" i="2" s="1"/>
  <c r="F28" i="2"/>
  <c r="F26" i="2"/>
  <c r="F31" i="2"/>
  <c r="D34" i="2"/>
  <c r="E33" i="2"/>
  <c r="E31" i="2"/>
  <c r="E32" i="2"/>
  <c r="G32" i="2" s="1"/>
  <c r="G31" i="2" s="1"/>
  <c r="D31" i="2"/>
  <c r="D28" i="2"/>
  <c r="D25" i="2" s="1"/>
  <c r="E27" i="2"/>
  <c r="G26" i="2" s="1"/>
  <c r="D26" i="2"/>
  <c r="E24" i="2"/>
  <c r="E23" i="2"/>
  <c r="D23" i="2"/>
  <c r="E22" i="2"/>
  <c r="G22" i="2" s="1"/>
  <c r="G21" i="2" s="1"/>
  <c r="G20" i="2" s="1"/>
  <c r="D21" i="2"/>
  <c r="D20" i="2"/>
  <c r="E19" i="2"/>
  <c r="G19" i="2" s="1"/>
  <c r="G18" i="2" s="1"/>
  <c r="E18" i="2"/>
  <c r="D18" i="2"/>
  <c r="E17" i="2"/>
  <c r="E16" i="2" s="1"/>
  <c r="E15" i="2" s="1"/>
  <c r="D16" i="2"/>
  <c r="D15" i="2"/>
  <c r="E14" i="2"/>
  <c r="G14" i="2" s="1"/>
  <c r="G13" i="2" s="1"/>
  <c r="E13" i="2"/>
  <c r="D13" i="2"/>
  <c r="E12" i="2"/>
  <c r="E11" i="2" s="1"/>
  <c r="D11" i="2"/>
  <c r="D10" i="2" s="1"/>
  <c r="D37" i="2" s="1"/>
  <c r="E26" i="2"/>
  <c r="C30" i="2"/>
  <c r="E30" i="2" s="1"/>
  <c r="C11" i="2"/>
  <c r="C35" i="2" s="1"/>
  <c r="C13" i="2"/>
  <c r="C36" i="2"/>
  <c r="C16" i="2"/>
  <c r="C15" i="2" s="1"/>
  <c r="C18" i="2"/>
  <c r="C21" i="2"/>
  <c r="C20" i="2" s="1"/>
  <c r="C23" i="2"/>
  <c r="C26" i="2"/>
  <c r="C28" i="2"/>
  <c r="C25" i="2" s="1"/>
  <c r="C31" i="2"/>
  <c r="C34" i="1"/>
  <c r="C32" i="1" s="1"/>
  <c r="C29" i="1" s="1"/>
  <c r="C38" i="1"/>
  <c r="C40" i="1"/>
  <c r="C30" i="1"/>
  <c r="C13" i="1"/>
  <c r="C15" i="1"/>
  <c r="C12" i="1"/>
  <c r="C18" i="1"/>
  <c r="C21" i="1"/>
  <c r="C17" i="1" s="1"/>
  <c r="C49" i="1"/>
  <c r="C42" i="1"/>
  <c r="C36" i="1"/>
  <c r="C45" i="1"/>
  <c r="C44" i="1" s="1"/>
  <c r="C47" i="1"/>
  <c r="E36" i="2"/>
  <c r="F36" i="2" l="1"/>
  <c r="F15" i="2"/>
  <c r="F35" i="2"/>
  <c r="F34" i="2" s="1"/>
  <c r="F25" i="2"/>
  <c r="C53" i="1"/>
  <c r="E10" i="2"/>
  <c r="G30" i="2"/>
  <c r="G28" i="2" s="1"/>
  <c r="G25" i="2" s="1"/>
  <c r="E28" i="2"/>
  <c r="E25" i="2" s="1"/>
  <c r="C34" i="2"/>
  <c r="C10" i="2"/>
  <c r="C37" i="2" s="1"/>
  <c r="F10" i="2"/>
  <c r="G17" i="2"/>
  <c r="G16" i="2" s="1"/>
  <c r="G15" i="2" s="1"/>
  <c r="G12" i="2"/>
  <c r="G11" i="2" s="1"/>
  <c r="E21" i="2"/>
  <c r="E20" i="2" s="1"/>
  <c r="F37" i="2" l="1"/>
  <c r="E35" i="2"/>
  <c r="E34" i="2" s="1"/>
  <c r="E37" i="2"/>
  <c r="G34" i="2"/>
  <c r="G10" i="2"/>
  <c r="G37" i="2" l="1"/>
</calcChain>
</file>

<file path=xl/sharedStrings.xml><?xml version="1.0" encoding="utf-8"?>
<sst xmlns="http://schemas.openxmlformats.org/spreadsheetml/2006/main" count="161" uniqueCount="135">
  <si>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</si>
  <si>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</si>
  <si>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</si>
  <si>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</si>
  <si>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</si>
  <si>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</si>
  <si>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</si>
  <si>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</si>
  <si>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</si>
  <si>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</si>
  <si>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</si>
  <si>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</si>
  <si>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</si>
  <si>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</si>
  <si>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</si>
  <si>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</si>
  <si>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</si>
  <si>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</si>
  <si>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</si>
  <si>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</si>
  <si>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</si>
  <si>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</si>
  <si>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</si>
  <si>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</si>
  <si>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</si>
  <si>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</si>
  <si>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</si>
  <si>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</si>
  <si>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</si>
  <si>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</si>
  <si>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</si>
  <si>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</si>
  <si>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</si>
  <si>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</si>
  <si>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</si>
  <si>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</si>
  <si>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</si>
  <si>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</si>
  <si>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</si>
  <si>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</si>
  <si>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</si>
  <si>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</si>
  <si>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</si>
  <si>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</si>
  <si>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</si>
  <si>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</si>
  <si>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</si>
  <si>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</si>
  <si>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</si>
  <si>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</si>
  <si>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</si>
  <si>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</si>
  <si>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</si>
  <si>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</si>
  <si>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</si>
  <si>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</si>
  <si>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</si>
  <si>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</si>
  <si>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</si>
  <si>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</si>
  <si>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</si>
  <si>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</si>
  <si>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</si>
  <si>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</si>
  <si>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</si>
  <si>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</si>
  <si>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</si>
  <si>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</si>
  <si>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</si>
  <si>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</si>
  <si>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</si>
  <si>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</si>
  <si>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</si>
  <si>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</si>
  <si>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</si>
  <si>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</si>
  <si>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</si>
  <si>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</si>
  <si>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</si>
  <si>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</si>
  <si>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</si>
  <si>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</si>
  <si>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</si>
  <si>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</si>
  <si>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</si>
  <si>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</si>
  <si>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</si>
  <si>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</si>
  <si>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</si>
  <si>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</si>
  <si>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</si>
  <si>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</si>
  <si>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</si>
  <si>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</si>
  <si>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</si>
  <si>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</si>
  <si>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</si>
  <si>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</si>
  <si>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</si>
  <si>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</si>
  <si>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</si>
  <si>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</si>
  <si>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</si>
  <si>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</si>
  <si>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</si>
  <si>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</si>
  <si>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</si>
  <si>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</si>
  <si>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</si>
  <si>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</si>
  <si>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</si>
  <si>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</si>
  <si>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</si>
  <si>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</si>
  <si>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</si>
  <si>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</si>
  <si>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</si>
  <si>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</si>
  <si>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</si>
  <si>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</si>
  <si>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</si>
  <si>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</si>
  <si>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</si>
  <si>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</si>
  <si>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</si>
  <si>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</si>
  <si>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</si>
  <si>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от _______________№_______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</si>
  <si>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</si>
  <si>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</si>
  <si>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2016 год </t>
  </si>
  <si>
    <t>2016 год
(руб.)</t>
  </si>
  <si>
    <t>Поправки 2016 год</t>
  </si>
  <si>
    <t>Уточнение
марта
(руб.)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</si>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</sst>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2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0" fontId="3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vertical="justify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5" t="s">
        <v>70</v>
      </c>
      <c r="B2" s="55"/>
      <c r="C2" s="55"/>
    </row>
    <row r="3" spans="1:3" ht="15.75" x14ac:dyDescent="0.25">
      <c r="A3" s="55" t="s">
        <v>62</v>
      </c>
      <c r="B3" s="55"/>
      <c r="C3" s="55"/>
    </row>
    <row r="4" spans="1:3" ht="15.75" x14ac:dyDescent="0.25">
      <c r="A4" s="55" t="s">
        <v>63</v>
      </c>
      <c r="B4" s="55"/>
      <c r="C4" s="5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4" t="s">
        <v>21</v>
      </c>
      <c r="B7" s="54"/>
      <c r="C7" s="54"/>
    </row>
    <row r="8" spans="1:3" ht="18.75" x14ac:dyDescent="0.3">
      <c r="A8" s="54" t="s">
        <v>67</v>
      </c>
      <c r="B8" s="54"/>
      <c r="C8" s="54"/>
    </row>
    <row r="9" spans="1:3" ht="18.75" x14ac:dyDescent="0.3">
      <c r="A9" s="54" t="s">
        <v>69</v>
      </c>
      <c r="B9" s="54"/>
      <c r="C9" s="5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view="pageBreakPreview" zoomScaleSheetLayoutView="100" workbookViewId="0">
      <selection activeCell="A3" sqref="A3:G3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6" width="15.42578125" style="24" hidden="1" customWidth="1"/>
    <col min="7" max="7" width="15.42578125" style="24" customWidth="1"/>
    <col min="8" max="8" width="30" style="24" customWidth="1"/>
    <col min="9" max="18" width="9.140625" style="24" customWidth="1"/>
    <col min="19" max="16384" width="9.140625" style="24"/>
  </cols>
  <sheetData>
    <row r="1" spans="1:7" ht="15.75" customHeight="1" x14ac:dyDescent="0.25">
      <c r="A1" s="58" t="s">
        <v>134</v>
      </c>
      <c r="B1" s="58"/>
      <c r="C1" s="58"/>
      <c r="D1" s="58"/>
      <c r="E1" s="58"/>
      <c r="F1" s="58"/>
      <c r="G1" s="58"/>
    </row>
    <row r="2" spans="1:7" ht="15.75" customHeight="1" x14ac:dyDescent="0.25">
      <c r="A2" s="58" t="s">
        <v>62</v>
      </c>
      <c r="B2" s="58"/>
      <c r="C2" s="58"/>
      <c r="D2" s="58"/>
      <c r="E2" s="58"/>
      <c r="F2" s="58"/>
      <c r="G2" s="58"/>
    </row>
    <row r="3" spans="1:7" ht="15.75" customHeight="1" x14ac:dyDescent="0.25">
      <c r="A3" s="58" t="s">
        <v>127</v>
      </c>
      <c r="B3" s="58"/>
      <c r="C3" s="58"/>
      <c r="D3" s="58"/>
      <c r="E3" s="58"/>
      <c r="F3" s="58"/>
      <c r="G3" s="58"/>
    </row>
    <row r="4" spans="1:7" ht="16.5" customHeight="1" x14ac:dyDescent="0.25">
      <c r="A4" s="36"/>
      <c r="B4" s="36"/>
      <c r="C4" s="36"/>
      <c r="D4" s="36"/>
      <c r="E4" s="36"/>
      <c r="F4" s="36"/>
      <c r="G4" s="36"/>
    </row>
    <row r="5" spans="1:7" ht="18.75" x14ac:dyDescent="0.3">
      <c r="A5" s="56" t="s">
        <v>21</v>
      </c>
      <c r="B5" s="56"/>
      <c r="C5" s="56"/>
      <c r="D5" s="56"/>
      <c r="E5" s="56"/>
      <c r="F5" s="56"/>
      <c r="G5" s="56"/>
    </row>
    <row r="6" spans="1:7" ht="18" customHeight="1" x14ac:dyDescent="0.3">
      <c r="A6" s="56" t="s">
        <v>104</v>
      </c>
      <c r="B6" s="56"/>
      <c r="C6" s="56"/>
      <c r="D6" s="56"/>
      <c r="E6" s="56"/>
      <c r="F6" s="56"/>
      <c r="G6" s="56"/>
    </row>
    <row r="7" spans="1:7" ht="18.75" x14ac:dyDescent="0.3">
      <c r="A7" s="56" t="s">
        <v>130</v>
      </c>
      <c r="B7" s="56"/>
      <c r="C7" s="56"/>
      <c r="D7" s="56"/>
      <c r="E7" s="56"/>
      <c r="F7" s="56"/>
      <c r="G7" s="56"/>
    </row>
    <row r="8" spans="1:7" ht="12" customHeight="1" x14ac:dyDescent="0.3">
      <c r="A8" s="57"/>
      <c r="B8" s="57"/>
    </row>
    <row r="9" spans="1:7" ht="34.5" customHeight="1" x14ac:dyDescent="0.2">
      <c r="A9" s="37" t="s">
        <v>5</v>
      </c>
      <c r="B9" s="37" t="s">
        <v>20</v>
      </c>
      <c r="C9" s="21" t="s">
        <v>131</v>
      </c>
      <c r="D9" s="21" t="s">
        <v>132</v>
      </c>
      <c r="E9" s="21" t="s">
        <v>131</v>
      </c>
      <c r="F9" s="21" t="s">
        <v>133</v>
      </c>
      <c r="G9" s="21" t="s">
        <v>131</v>
      </c>
    </row>
    <row r="10" spans="1:7" ht="51" customHeight="1" x14ac:dyDescent="0.25">
      <c r="A10" s="25" t="s">
        <v>22</v>
      </c>
      <c r="B10" s="28" t="s">
        <v>71</v>
      </c>
      <c r="C10" s="26">
        <f>C11-C13</f>
        <v>400000000</v>
      </c>
      <c r="D10" s="26">
        <f>D11-D13</f>
        <v>0</v>
      </c>
      <c r="E10" s="26">
        <f>E11-E13</f>
        <v>400000000</v>
      </c>
      <c r="F10" s="26">
        <f>F11-F13</f>
        <v>0</v>
      </c>
      <c r="G10" s="26">
        <f>G11-G13</f>
        <v>400000000</v>
      </c>
    </row>
    <row r="11" spans="1:7" ht="49.9" customHeight="1" x14ac:dyDescent="0.25">
      <c r="A11" s="25" t="s">
        <v>23</v>
      </c>
      <c r="B11" s="30" t="s">
        <v>72</v>
      </c>
      <c r="C11" s="26">
        <f>C12</f>
        <v>4500000000</v>
      </c>
      <c r="D11" s="26">
        <f>D12</f>
        <v>0</v>
      </c>
      <c r="E11" s="26">
        <f>E12</f>
        <v>4500000000</v>
      </c>
      <c r="F11" s="26">
        <f>F12</f>
        <v>0</v>
      </c>
      <c r="G11" s="26">
        <f>G12</f>
        <v>4500000000</v>
      </c>
    </row>
    <row r="12" spans="1:7" ht="51" customHeight="1" x14ac:dyDescent="0.25">
      <c r="A12" s="23" t="s">
        <v>7</v>
      </c>
      <c r="B12" s="29" t="s">
        <v>114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</row>
    <row r="13" spans="1:7" ht="50.25" customHeight="1" x14ac:dyDescent="0.25">
      <c r="A13" s="25" t="s">
        <v>24</v>
      </c>
      <c r="B13" s="30" t="s">
        <v>91</v>
      </c>
      <c r="C13" s="26">
        <f>C14</f>
        <v>4100000000</v>
      </c>
      <c r="D13" s="26">
        <f>D14</f>
        <v>0</v>
      </c>
      <c r="E13" s="26">
        <f>E14</f>
        <v>4100000000</v>
      </c>
      <c r="F13" s="26">
        <f>F14</f>
        <v>0</v>
      </c>
      <c r="G13" s="26">
        <f>G14</f>
        <v>4100000000</v>
      </c>
    </row>
    <row r="14" spans="1:7" ht="47.25" customHeight="1" x14ac:dyDescent="0.25">
      <c r="A14" s="23" t="s">
        <v>8</v>
      </c>
      <c r="B14" s="29" t="s">
        <v>105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</row>
    <row r="15" spans="1:7" ht="31.5" x14ac:dyDescent="0.25">
      <c r="A15" s="25" t="s">
        <v>73</v>
      </c>
      <c r="B15" s="28" t="s">
        <v>74</v>
      </c>
      <c r="C15" s="26">
        <f>C16-C18</f>
        <v>943575100</v>
      </c>
      <c r="D15" s="26">
        <f>D16-D18</f>
        <v>0</v>
      </c>
      <c r="E15" s="26">
        <f>E16-E18</f>
        <v>943575100</v>
      </c>
      <c r="F15" s="26">
        <f>F16-F18</f>
        <v>4084522000</v>
      </c>
      <c r="G15" s="26">
        <f>G16-G18</f>
        <v>5028097100</v>
      </c>
    </row>
    <row r="16" spans="1:7" ht="31.5" x14ac:dyDescent="0.25">
      <c r="A16" s="25" t="s">
        <v>75</v>
      </c>
      <c r="B16" s="28" t="s">
        <v>76</v>
      </c>
      <c r="C16" s="26">
        <f>C17</f>
        <v>5977925100</v>
      </c>
      <c r="D16" s="26">
        <f>D17</f>
        <v>0</v>
      </c>
      <c r="E16" s="26">
        <f>E17</f>
        <v>5977925100</v>
      </c>
      <c r="F16" s="26">
        <f>F17</f>
        <v>4500000000</v>
      </c>
      <c r="G16" s="26">
        <f>G17</f>
        <v>10477925100</v>
      </c>
    </row>
    <row r="17" spans="1:7" ht="47.25" x14ac:dyDescent="0.25">
      <c r="A17" s="23" t="s">
        <v>77</v>
      </c>
      <c r="B17" s="27" t="s">
        <v>106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</row>
    <row r="18" spans="1:7" ht="33.6" customHeight="1" x14ac:dyDescent="0.25">
      <c r="A18" s="25" t="s">
        <v>78</v>
      </c>
      <c r="B18" s="51" t="s">
        <v>79</v>
      </c>
      <c r="C18" s="26">
        <f>C19</f>
        <v>5034350000</v>
      </c>
      <c r="D18" s="26">
        <f>D19</f>
        <v>0</v>
      </c>
      <c r="E18" s="26">
        <f>E19</f>
        <v>5034350000</v>
      </c>
      <c r="F18" s="26">
        <f>F19</f>
        <v>415478000</v>
      </c>
      <c r="G18" s="26">
        <f>G19</f>
        <v>5449828000</v>
      </c>
    </row>
    <row r="19" spans="1:7" ht="47.45" customHeight="1" x14ac:dyDescent="0.25">
      <c r="A19" s="23" t="s">
        <v>80</v>
      </c>
      <c r="B19" s="29" t="s">
        <v>107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</row>
    <row r="20" spans="1:7" ht="32.450000000000003" customHeight="1" x14ac:dyDescent="0.25">
      <c r="A20" s="25" t="s">
        <v>81</v>
      </c>
      <c r="B20" s="28" t="s">
        <v>94</v>
      </c>
      <c r="C20" s="26">
        <f>C21-C23</f>
        <v>-600000000</v>
      </c>
      <c r="D20" s="26">
        <f>D21-D23</f>
        <v>0</v>
      </c>
      <c r="E20" s="26">
        <f>E21-E23</f>
        <v>-600000000</v>
      </c>
      <c r="F20" s="26">
        <f>F21-F23</f>
        <v>-4084522000</v>
      </c>
      <c r="G20" s="26">
        <f>G21-G23</f>
        <v>-4684522000</v>
      </c>
    </row>
    <row r="21" spans="1:7" ht="51" customHeight="1" x14ac:dyDescent="0.25">
      <c r="A21" s="25" t="s">
        <v>108</v>
      </c>
      <c r="B21" s="28" t="s">
        <v>95</v>
      </c>
      <c r="C21" s="26">
        <f>C22</f>
        <v>4210316876</v>
      </c>
      <c r="D21" s="26">
        <f>D22</f>
        <v>32504434</v>
      </c>
      <c r="E21" s="26">
        <f>E22</f>
        <v>4242821310</v>
      </c>
      <c r="F21" s="26">
        <f>F22</f>
        <v>2738244182</v>
      </c>
      <c r="G21" s="26">
        <f>G22</f>
        <v>6981065492</v>
      </c>
    </row>
    <row r="22" spans="1:7" ht="49.5" customHeight="1" x14ac:dyDescent="0.25">
      <c r="A22" s="23" t="s">
        <v>109</v>
      </c>
      <c r="B22" s="49" t="s">
        <v>110</v>
      </c>
      <c r="C22" s="38">
        <v>4210316876</v>
      </c>
      <c r="D22" s="38">
        <v>32504434</v>
      </c>
      <c r="E22" s="38">
        <f>C22+D22</f>
        <v>4242821310</v>
      </c>
      <c r="F22" s="38">
        <v>2738244182</v>
      </c>
      <c r="G22" s="38">
        <f>E22+F22</f>
        <v>6981065492</v>
      </c>
    </row>
    <row r="23" spans="1:7" ht="50.45" customHeight="1" x14ac:dyDescent="0.25">
      <c r="A23" s="25" t="s">
        <v>111</v>
      </c>
      <c r="B23" s="28" t="s">
        <v>82</v>
      </c>
      <c r="C23" s="26">
        <f>C24</f>
        <v>4810316876</v>
      </c>
      <c r="D23" s="26">
        <f>D24</f>
        <v>32504434</v>
      </c>
      <c r="E23" s="26">
        <f>E24</f>
        <v>4842821310</v>
      </c>
      <c r="F23" s="26">
        <f>F24</f>
        <v>6822766182</v>
      </c>
      <c r="G23" s="26">
        <f>G24</f>
        <v>11665587492</v>
      </c>
    </row>
    <row r="24" spans="1:7" ht="64.900000000000006" customHeight="1" x14ac:dyDescent="0.25">
      <c r="A24" s="23" t="s">
        <v>112</v>
      </c>
      <c r="B24" s="27" t="s">
        <v>113</v>
      </c>
      <c r="C24" s="22">
        <v>4810316876</v>
      </c>
      <c r="D24" s="22">
        <v>32504434</v>
      </c>
      <c r="E24" s="38">
        <f>C24+D24</f>
        <v>4842821310</v>
      </c>
      <c r="F24" s="38">
        <v>6822766182</v>
      </c>
      <c r="G24" s="38">
        <f>E24+F24</f>
        <v>11665587492</v>
      </c>
    </row>
    <row r="25" spans="1:7" ht="31.5" x14ac:dyDescent="0.25">
      <c r="A25" s="25" t="s">
        <v>83</v>
      </c>
      <c r="B25" s="28" t="s">
        <v>92</v>
      </c>
      <c r="C25" s="32">
        <f>C28-C26</f>
        <v>772013</v>
      </c>
      <c r="D25" s="32">
        <f>D28-D26</f>
        <v>0</v>
      </c>
      <c r="E25" s="32">
        <f>E28-E26</f>
        <v>772013</v>
      </c>
      <c r="F25" s="32">
        <f>F28-F26</f>
        <v>0</v>
      </c>
      <c r="G25" s="32">
        <f>G28-G26</f>
        <v>772013</v>
      </c>
    </row>
    <row r="26" spans="1:7" ht="31.5" x14ac:dyDescent="0.25">
      <c r="A26" s="25" t="s">
        <v>85</v>
      </c>
      <c r="B26" s="28" t="s">
        <v>90</v>
      </c>
      <c r="C26" s="26">
        <f>C27</f>
        <v>1015911550</v>
      </c>
      <c r="D26" s="26">
        <f>D27</f>
        <v>0</v>
      </c>
      <c r="E26" s="26">
        <f>E27</f>
        <v>1015911550</v>
      </c>
      <c r="F26" s="26">
        <f>F27</f>
        <v>-28125000</v>
      </c>
      <c r="G26" s="26">
        <f>G27</f>
        <v>987786550</v>
      </c>
    </row>
    <row r="27" spans="1:7" s="39" customFormat="1" ht="67.150000000000006" customHeight="1" x14ac:dyDescent="0.25">
      <c r="A27" s="23" t="s">
        <v>117</v>
      </c>
      <c r="B27" s="29" t="s">
        <v>116</v>
      </c>
      <c r="C27" s="22">
        <v>1015911550</v>
      </c>
      <c r="D27" s="22"/>
      <c r="E27" s="38">
        <f>C27+D27</f>
        <v>1015911550</v>
      </c>
      <c r="F27" s="38">
        <v>-28125000</v>
      </c>
      <c r="G27" s="38">
        <f>E27+F27</f>
        <v>987786550</v>
      </c>
    </row>
    <row r="28" spans="1:7" ht="31.5" customHeight="1" x14ac:dyDescent="0.25">
      <c r="A28" s="25" t="s">
        <v>84</v>
      </c>
      <c r="B28" s="28" t="s">
        <v>93</v>
      </c>
      <c r="C28" s="26">
        <f>SUM(C29:C30)</f>
        <v>1016683563</v>
      </c>
      <c r="D28" s="26">
        <f>SUM(D29:D30)</f>
        <v>0</v>
      </c>
      <c r="E28" s="26">
        <f>SUM(E29:E30)</f>
        <v>1016683563</v>
      </c>
      <c r="F28" s="26">
        <f>SUM(F29:F30)</f>
        <v>-28125000</v>
      </c>
      <c r="G28" s="26">
        <f>SUM(G29:G30)</f>
        <v>988558563</v>
      </c>
    </row>
    <row r="29" spans="1:7" ht="62.25" hidden="1" customHeight="1" x14ac:dyDescent="0.25">
      <c r="A29" s="42" t="s">
        <v>128</v>
      </c>
      <c r="B29" s="47" t="s">
        <v>129</v>
      </c>
      <c r="C29" s="26"/>
      <c r="D29" s="26"/>
      <c r="E29" s="26"/>
      <c r="F29" s="26"/>
      <c r="G29" s="26"/>
    </row>
    <row r="30" spans="1:7" s="39" customFormat="1" ht="66.75" customHeight="1" x14ac:dyDescent="0.25">
      <c r="A30" s="23" t="s">
        <v>119</v>
      </c>
      <c r="B30" s="29" t="s">
        <v>118</v>
      </c>
      <c r="C30" s="22">
        <f>772013+1015911550</f>
        <v>1016683563</v>
      </c>
      <c r="D30" s="22"/>
      <c r="E30" s="38">
        <f>C30+D30</f>
        <v>1016683563</v>
      </c>
      <c r="F30" s="38">
        <v>-28125000</v>
      </c>
      <c r="G30" s="38">
        <f>E30+F30</f>
        <v>988558563</v>
      </c>
    </row>
    <row r="31" spans="1:7" s="39" customFormat="1" ht="33.6" customHeight="1" x14ac:dyDescent="0.25">
      <c r="A31" s="40" t="s">
        <v>121</v>
      </c>
      <c r="B31" s="52" t="s">
        <v>122</v>
      </c>
      <c r="C31" s="35">
        <f>C32-C33</f>
        <v>0</v>
      </c>
      <c r="D31" s="35">
        <f>D32-D33</f>
        <v>0</v>
      </c>
      <c r="E31" s="35">
        <f>E32-E33</f>
        <v>0</v>
      </c>
      <c r="F31" s="35">
        <f>F32-F33</f>
        <v>0</v>
      </c>
      <c r="G31" s="35">
        <f>G32-G33</f>
        <v>0</v>
      </c>
    </row>
    <row r="32" spans="1:7" s="39" customFormat="1" ht="98.25" customHeight="1" x14ac:dyDescent="0.25">
      <c r="A32" s="41" t="s">
        <v>124</v>
      </c>
      <c r="B32" s="48" t="s">
        <v>123</v>
      </c>
      <c r="C32" s="50">
        <v>5000000000</v>
      </c>
      <c r="D32" s="50"/>
      <c r="E32" s="50">
        <f>C32+D32</f>
        <v>5000000000</v>
      </c>
      <c r="F32" s="50"/>
      <c r="G32" s="50">
        <f>E32+F32</f>
        <v>5000000000</v>
      </c>
    </row>
    <row r="33" spans="1:8" s="39" customFormat="1" ht="96" customHeight="1" x14ac:dyDescent="0.25">
      <c r="A33" s="42" t="s">
        <v>126</v>
      </c>
      <c r="B33" s="43" t="s">
        <v>125</v>
      </c>
      <c r="C33" s="50">
        <v>5000000000</v>
      </c>
      <c r="D33" s="50"/>
      <c r="E33" s="50">
        <f>C33+D33</f>
        <v>5000000000</v>
      </c>
      <c r="F33" s="50"/>
      <c r="G33" s="50">
        <f>E33+F33</f>
        <v>5000000000</v>
      </c>
    </row>
    <row r="34" spans="1:8" s="44" customFormat="1" ht="31.5" x14ac:dyDescent="0.25">
      <c r="A34" s="25" t="s">
        <v>86</v>
      </c>
      <c r="B34" s="30" t="s">
        <v>87</v>
      </c>
      <c r="C34" s="26">
        <f>C36-C35</f>
        <v>0</v>
      </c>
      <c r="D34" s="26">
        <f>D36-D35</f>
        <v>0</v>
      </c>
      <c r="E34" s="26">
        <f>E36-E35</f>
        <v>0</v>
      </c>
      <c r="F34" s="26">
        <f>F36-F35</f>
        <v>93478783</v>
      </c>
      <c r="G34" s="26">
        <f>G36-G35</f>
        <v>93478783</v>
      </c>
    </row>
    <row r="35" spans="1:8" s="44" customFormat="1" ht="31.5" x14ac:dyDescent="0.25">
      <c r="A35" s="23" t="s">
        <v>88</v>
      </c>
      <c r="B35" s="27" t="s">
        <v>115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46"/>
    </row>
    <row r="36" spans="1:8" s="44" customFormat="1" ht="30.75" customHeight="1" x14ac:dyDescent="0.25">
      <c r="A36" s="23" t="s">
        <v>89</v>
      </c>
      <c r="B36" s="27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</row>
    <row r="37" spans="1:8" ht="27" customHeight="1" x14ac:dyDescent="0.25">
      <c r="A37" s="23"/>
      <c r="B37" s="34" t="s">
        <v>120</v>
      </c>
      <c r="C37" s="26">
        <f>C10+C15+C20+C25+C34+C31</f>
        <v>744347113</v>
      </c>
      <c r="D37" s="26">
        <f>D10+D15+D20+D25+D34+D31</f>
        <v>0</v>
      </c>
      <c r="E37" s="26">
        <f>E10+E15+E20+E25+E34+E31</f>
        <v>744347113</v>
      </c>
      <c r="F37" s="26">
        <f>F10+F15+F20+F25+F34+F31</f>
        <v>93478783</v>
      </c>
      <c r="G37" s="26">
        <f>G10+G15+G20+G25+G34+G31</f>
        <v>837825896</v>
      </c>
    </row>
    <row r="38" spans="1:8" ht="15.75" x14ac:dyDescent="0.25">
      <c r="C38" s="33"/>
      <c r="D38" s="33"/>
      <c r="E38" s="33"/>
      <c r="F38" s="33"/>
      <c r="G38" s="33"/>
    </row>
    <row r="39" spans="1:8" ht="12.75" hidden="1" customHeight="1" x14ac:dyDescent="0.25">
      <c r="C39" s="22">
        <v>4122059282.8899999</v>
      </c>
      <c r="D39" s="53"/>
      <c r="E39" s="53"/>
      <c r="F39" s="53"/>
      <c r="G39" s="53"/>
    </row>
    <row r="40" spans="1:8" ht="12.75" hidden="1" customHeight="1" x14ac:dyDescent="0.2">
      <c r="B40" s="45" t="s">
        <v>96</v>
      </c>
    </row>
    <row r="41" spans="1:8" ht="12.75" hidden="1" customHeight="1" x14ac:dyDescent="0.2">
      <c r="B41" s="45" t="s">
        <v>97</v>
      </c>
    </row>
    <row r="42" spans="1:8" ht="12.75" hidden="1" customHeight="1" x14ac:dyDescent="0.2">
      <c r="B42" s="45" t="s">
        <v>98</v>
      </c>
    </row>
    <row r="43" spans="1:8" hidden="1" x14ac:dyDescent="0.2">
      <c r="B43" s="45" t="s">
        <v>100</v>
      </c>
      <c r="C43" s="31"/>
      <c r="D43" s="31"/>
      <c r="E43" s="31"/>
      <c r="F43" s="31"/>
      <c r="G43" s="31"/>
    </row>
    <row r="44" spans="1:8" hidden="1" x14ac:dyDescent="0.2">
      <c r="B44" s="45" t="s">
        <v>101</v>
      </c>
      <c r="C44" s="31"/>
      <c r="D44" s="31"/>
      <c r="E44" s="31"/>
      <c r="F44" s="31"/>
      <c r="G44" s="31"/>
    </row>
    <row r="45" spans="1:8" hidden="1" x14ac:dyDescent="0.2">
      <c r="B45" s="45" t="s">
        <v>102</v>
      </c>
    </row>
    <row r="46" spans="1:8" hidden="1" x14ac:dyDescent="0.2">
      <c r="B46" s="24" t="s">
        <v>103</v>
      </c>
    </row>
    <row r="47" spans="1:8" hidden="1" x14ac:dyDescent="0.2"/>
    <row r="48" spans="1:8" hidden="1" x14ac:dyDescent="0.2"/>
    <row r="49" spans="2:7" hidden="1" x14ac:dyDescent="0.2">
      <c r="B49" s="24" t="s">
        <v>99</v>
      </c>
    </row>
    <row r="50" spans="2:7" x14ac:dyDescent="0.2">
      <c r="C50" s="31"/>
      <c r="D50" s="31"/>
      <c r="E50" s="31"/>
      <c r="F50" s="31"/>
      <c r="G50" s="31"/>
    </row>
  </sheetData>
  <mergeCells count="7">
    <mergeCell ref="A5:G5"/>
    <mergeCell ref="A6:G6"/>
    <mergeCell ref="A7:G7"/>
    <mergeCell ref="A8:B8"/>
    <mergeCell ref="A1:G1"/>
    <mergeCell ref="A2:G2"/>
    <mergeCell ref="A3:G3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2016-03-14T09:24:32Z</cp:lastPrinted>
  <dcterms:created xsi:type="dcterms:W3CDTF">2002-10-06T09:19:10Z</dcterms:created>
  <dcterms:modified xsi:type="dcterms:W3CDTF">2016-03-14T09:26:25Z</dcterms:modified>
</cp:coreProperties>
</file>