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120" windowHeight="9120" firstSheet="2" activeTab="2"/>
  </bookViews>
  <sheets>
    <sheet name="Расходы в2" sheetId="3" state="hidden" r:id="rId1"/>
    <sheet name="Расходы" sheetId="2" state="hidden" r:id="rId2"/>
    <sheet name="Доходы" sheetId="1" r:id="rId3"/>
  </sheets>
  <definedNames>
    <definedName name="OLE_LINK1" localSheetId="1">Расходы!$A$19</definedName>
    <definedName name="_xlnm.Print_Titles" localSheetId="2">Доходы!$9:$9</definedName>
    <definedName name="_xlnm.Print_Area" localSheetId="2">Доходы!$A$1:$E$85</definedName>
  </definedNames>
  <calcPr calcId="125725"/>
</workbook>
</file>

<file path=xl/calcChain.xml><?xml version="1.0" encoding="utf-8"?>
<calcChain xmlns="http://schemas.openxmlformats.org/spreadsheetml/2006/main">
  <c r="C76" i="1"/>
  <c r="D76"/>
  <c r="E79"/>
  <c r="E80"/>
  <c r="E81"/>
  <c r="D81"/>
  <c r="E82"/>
  <c r="E84"/>
  <c r="E78"/>
  <c r="E76" s="1"/>
  <c r="E75"/>
  <c r="E74"/>
  <c r="E72"/>
  <c r="E70"/>
  <c r="E69"/>
  <c r="E62"/>
  <c r="E59"/>
  <c r="E60"/>
  <c r="E58"/>
  <c r="E49"/>
  <c r="E50"/>
  <c r="E48"/>
  <c r="E43"/>
  <c r="E37"/>
  <c r="E38"/>
  <c r="E39"/>
  <c r="E40"/>
  <c r="E41"/>
  <c r="E36"/>
  <c r="E34"/>
  <c r="E33"/>
  <c r="E25"/>
  <c r="E26"/>
  <c r="E27"/>
  <c r="E28"/>
  <c r="E29"/>
  <c r="E30"/>
  <c r="E24"/>
  <c r="E18"/>
  <c r="E19"/>
  <c r="E20"/>
  <c r="E21"/>
  <c r="E22"/>
  <c r="E17"/>
  <c r="E12"/>
  <c r="E13"/>
  <c r="E14"/>
  <c r="E15"/>
  <c r="E11"/>
  <c r="E10" s="1"/>
  <c r="E94"/>
  <c r="D94"/>
  <c r="E83"/>
  <c r="D83"/>
  <c r="E73"/>
  <c r="D73"/>
  <c r="E71"/>
  <c r="D71"/>
  <c r="E66"/>
  <c r="D66"/>
  <c r="E61"/>
  <c r="D61"/>
  <c r="E57"/>
  <c r="D57"/>
  <c r="E55"/>
  <c r="D55"/>
  <c r="E47"/>
  <c r="D47"/>
  <c r="E42"/>
  <c r="D42"/>
  <c r="E35"/>
  <c r="D35"/>
  <c r="E32"/>
  <c r="D32"/>
  <c r="E23"/>
  <c r="D23"/>
  <c r="E16"/>
  <c r="D16"/>
  <c r="D10"/>
  <c r="C47"/>
  <c r="C57"/>
  <c r="C66"/>
  <c r="C94"/>
  <c r="C61"/>
  <c r="C83"/>
  <c r="C73"/>
  <c r="C71"/>
  <c r="C10"/>
  <c r="C16"/>
  <c r="C23"/>
  <c r="C32"/>
  <c r="C35"/>
  <c r="C42"/>
  <c r="C55"/>
  <c r="C85"/>
  <c r="D85" l="1"/>
  <c r="E85"/>
</calcChain>
</file>

<file path=xl/sharedStrings.xml><?xml version="1.0" encoding="utf-8"?>
<sst xmlns="http://schemas.openxmlformats.org/spreadsheetml/2006/main" count="227" uniqueCount="128">
  <si>
    <t>Всего доходов</t>
  </si>
  <si>
    <t>Код бюджетной классификации РФ</t>
  </si>
  <si>
    <t>План (тыс. руб.)</t>
  </si>
  <si>
    <t>Наименование доходов</t>
  </si>
  <si>
    <t>Доходы от продажи услуг, оказываемых учреждениями, находящимися в ведении органов государственной власти субъектов Российской Федерации</t>
  </si>
  <si>
    <t>000 3 02 01020 02 0000 130</t>
  </si>
  <si>
    <t>Прочие безвозмездные поступления учреждениям, находящимся в ведении органов государственной власти субъектов Российской Федерации</t>
  </si>
  <si>
    <t>000 3 03 02020 02 0000 180</t>
  </si>
  <si>
    <t>Приложение</t>
  </si>
  <si>
    <t xml:space="preserve"> к проекту Закона Ярославской области</t>
  </si>
  <si>
    <t>Наименование</t>
  </si>
  <si>
    <t>Код ведомственной классификации</t>
  </si>
  <si>
    <t>Департамент здравоохранения и фармации Администрации Ярославской области</t>
  </si>
  <si>
    <t>Департамент культуры и туризма Администрации Ярославской области</t>
  </si>
  <si>
    <t>Департамент образования Администрации Ярославской области</t>
  </si>
  <si>
    <t>Управление информатизации и технических средств Администрации Ярославской области</t>
  </si>
  <si>
    <t>Департамент агропромышленного комплекса, охраны окружающей среды и природопользования Ярославской области</t>
  </si>
  <si>
    <t>Департамент финансов Ярославской области</t>
  </si>
  <si>
    <t>Департамент промышленности и транспорта Администрации Ярославской области</t>
  </si>
  <si>
    <t>Департамент жилищно-коммунального хозяйства и инфраструктуры Ярославской области</t>
  </si>
  <si>
    <t>Департамент социальной защиты населения и труда Администрации Ярославской области</t>
  </si>
  <si>
    <t>Государственный архив Ярославской области</t>
  </si>
  <si>
    <t>Департамент по управлению государственным имуществом Администрации Ярославской области</t>
  </si>
  <si>
    <t>Департамент по физической культуре и спорту Администрации Ярославской области</t>
  </si>
  <si>
    <t>Главное управление МЧС России по Ярославской области</t>
  </si>
  <si>
    <t>Управление внутренних дел Ярославской области</t>
  </si>
  <si>
    <t>Контрольно-счетная палата Ярославской области</t>
  </si>
  <si>
    <t>Департамент топлива, энергетики и регулирования тарифов Ярославской области</t>
  </si>
  <si>
    <t>Избирательная комиссия Ярославской области</t>
  </si>
  <si>
    <t>Государственная Дума Ярославской области</t>
  </si>
  <si>
    <t>Управление судебного департамента в Ярославской области</t>
  </si>
  <si>
    <t>Администрация Ярославской области</t>
  </si>
  <si>
    <t>Аналитический центр Администрации Ярославской области</t>
  </si>
  <si>
    <t>Департамент государственного регулирования хозяйственной деятельности Администрации Ярославской области</t>
  </si>
  <si>
    <t>Департамент по делам молодежи Администрации Ярославской области</t>
  </si>
  <si>
    <t>Департамент строительства Администрации Ярославской области</t>
  </si>
  <si>
    <t>Департамент градостроительства и архитектуры Ярославской области</t>
  </si>
  <si>
    <t>Транспортное управление Администрации Ярославской области</t>
  </si>
  <si>
    <t>Департамент дорожного хозяйства Ярославской области</t>
  </si>
  <si>
    <t>ГУ Ярославской области «Поисково-спасательный отряд»</t>
  </si>
  <si>
    <t>Департамент финансового контроля Ярославской области</t>
  </si>
  <si>
    <t>Северное управление внутренних дел на транспорте МВД России</t>
  </si>
  <si>
    <t>Государственная жилищная инспекция Ярославской области</t>
  </si>
  <si>
    <t>Управление ГИБДД УВД Ярославской области</t>
  </si>
  <si>
    <t>Департамент государственного заказа Ярославской области</t>
  </si>
  <si>
    <t xml:space="preserve"> </t>
  </si>
  <si>
    <t>Прогнозируемые расходы областного бюджета на 2007год по внебюджетной деятельности в соответствии  с экономической классификацией расходов бюджетов Российской Федерации</t>
  </si>
  <si>
    <t>Код экономической классификации</t>
  </si>
  <si>
    <t xml:space="preserve"> Наименование показателя</t>
  </si>
  <si>
    <t>Оплата труда</t>
  </si>
  <si>
    <t>Прочие выплаты</t>
  </si>
  <si>
    <t>Начисления на оплату труда</t>
  </si>
  <si>
    <t>Услуги связи</t>
  </si>
  <si>
    <t xml:space="preserve">Транспортные услуги 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</si>
  <si>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</si>
  <si>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</si>
  <si>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</si>
  <si>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</si>
  <si>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Безвозмездные и безвозвратные перечисления государственным и муниципальным организациям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</si>
  <si>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</si>
  <si>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</si>
  <si>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</si>
  <si>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</si>
  <si>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</si>
  <si>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Расходы бюджета - ИТОГО</t>
  </si>
  <si>
    <t xml:space="preserve"> 000 0000 0000000 000 211</t>
  </si>
  <si>
    <t xml:space="preserve"> 000 0000 0000000 000 212</t>
  </si>
  <si>
    <t xml:space="preserve"> 000 0000 0000000 000 213</t>
  </si>
  <si>
    <t xml:space="preserve"> 000 0000 0000000 000 221</t>
  </si>
  <si>
    <t xml:space="preserve"> 000 0000 0000000 000 222</t>
  </si>
  <si>
    <t xml:space="preserve"> 000 0000 0000000 000 223</t>
  </si>
  <si>
    <t xml:space="preserve"> 000 0000 0000000 000 224</t>
  </si>
  <si>
    <t xml:space="preserve"> 000 0000 0000000 000 225</t>
  </si>
  <si>
    <t xml:space="preserve"> 000 0000 0000000 000 226</t>
  </si>
  <si>
    <t xml:space="preserve"> 000 0000 0000000 000 241</t>
  </si>
  <si>
    <t xml:space="preserve"> 000 0000 0000000 000 262</t>
  </si>
  <si>
    <t xml:space="preserve"> 000 0000 0000000 000 263</t>
  </si>
  <si>
    <t xml:space="preserve"> 000 0000 0000000 000 290</t>
  </si>
  <si>
    <t xml:space="preserve"> 000 0000 0000000 000 310</t>
  </si>
  <si>
    <t xml:space="preserve"> 000 0000 0000000 000 340</t>
  </si>
  <si>
    <t xml:space="preserve"> 000 0000 0000000 000 960</t>
  </si>
  <si>
    <t>901 Департамент здравоохранения и фармации Ярославской области</t>
  </si>
  <si>
    <t>912 Департамент по физкультуре и спорту Ярославской области</t>
  </si>
  <si>
    <t>922 Департамент государственного регулирования хозяйственной деятельности  Ярославской области</t>
  </si>
  <si>
    <t>903 Департамент образования Ярославской области</t>
  </si>
  <si>
    <t>932 Управление ГИБДД УВД по Ярославской области</t>
  </si>
  <si>
    <t>к Закону Ярославской области</t>
  </si>
  <si>
    <t>938 Департамент охраны окружающей среды и природопользования                                Ярославской области</t>
  </si>
  <si>
    <t>920 Правительство Ярославской области</t>
  </si>
  <si>
    <t>902 Департамент культуры Ярославской области</t>
  </si>
  <si>
    <t>936 Департамент лесного хозяйства Ярославской области</t>
  </si>
  <si>
    <t>948 Государственное учреждение Ярославской области                                               "Противопожарная служба"</t>
  </si>
  <si>
    <t xml:space="preserve">000  3 02 02042 02 0000 440  </t>
  </si>
  <si>
    <t>Поступления от возмещения ущерба при возникновении страховых случаев, когда выгодоприобретателями по договорам страхования выступают государственные учреждения субъектов Российской Федерации</t>
  </si>
  <si>
    <t>Пени, штрафы, иное возмещение ущерба по договорам гражданско-правового характера, причиненного государственным учреждениям субъектов Российской Федерации</t>
  </si>
  <si>
    <t>000 3 03 99020 02 0000 180</t>
  </si>
  <si>
    <t>Доходы от оказания услуг учреждениями, находящимися в ведении органов государственной власти субъектов Российской Федерации</t>
  </si>
  <si>
    <t>000 3 03 03020 02 0000 180</t>
  </si>
  <si>
    <t>Гранты, премии, добровольные пожертвования государственным учреждениям, находящимся в ведении органов государственной власти субъектов Российской Федерации</t>
  </si>
  <si>
    <t>000 3 03 01020 02 0000 180</t>
  </si>
  <si>
    <t xml:space="preserve">000 3 03 03020 02 0000 180   </t>
  </si>
  <si>
    <t xml:space="preserve">000 3 02 02042 02 0000 440  </t>
  </si>
  <si>
    <t xml:space="preserve">000 3 03 05020 02 0000 180   </t>
  </si>
  <si>
    <t>910 Государственное учреждение Ярославской области "Государственный архив Ярославской области"</t>
  </si>
  <si>
    <t>Доходы от реализации активов, осуществляемой учреждениями, находящимися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</si>
  <si>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Поступление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</si>
  <si>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913 Главное управление МЧС России по Ярославской области</t>
  </si>
  <si>
    <t>940 Департамент по охране и использованию животного мира                                                                   Ярославской области</t>
  </si>
  <si>
    <t>АПК</t>
  </si>
  <si>
    <t>власть</t>
  </si>
  <si>
    <t>итого</t>
  </si>
  <si>
    <t xml:space="preserve">000 3 03 02020 02 0000 180 </t>
  </si>
  <si>
    <t>923 Департамент по делам молодежи, физической культуре и спорту Ярославской области</t>
  </si>
  <si>
    <t xml:space="preserve">905 Департамент агропромышленного комплекса и потребительского рынка Ярославской области </t>
  </si>
  <si>
    <t>941 Департамент промышленной политики и поддержки предпринимательства Ярославской области</t>
  </si>
  <si>
    <t xml:space="preserve"> Прогнозируемые доходы областного бюджета от предпринимательской и иной приносящей доход деятельности в разрезе администраторов доходов на 2011 год в соответствии с классификацией доходов бюджетов Российской Федерации  </t>
  </si>
  <si>
    <t>927 Департамент дорожного хозяйства и транспорта Ярославской области</t>
  </si>
  <si>
    <t>дорожники</t>
  </si>
  <si>
    <t>соцсфера</t>
  </si>
  <si>
    <t>правоохр.</t>
  </si>
  <si>
    <t>947 Государственное учреждение Ярославской области 
"Транспортная служба Правительства Ярославской области"</t>
  </si>
  <si>
    <t>909 Департамент труда и социальной поддержки населения                                                                     Ярославской области</t>
  </si>
  <si>
    <t xml:space="preserve"> План 2011 (руб.)</t>
  </si>
  <si>
    <t xml:space="preserve">Уточнение </t>
  </si>
  <si>
    <t xml:space="preserve"> 2011 год (руб.)</t>
  </si>
  <si>
    <t>943 Департамент экономического развития Ярославской области</t>
  </si>
  <si>
    <t>Приложение 8</t>
  </si>
  <si>
    <t>от __________ № ____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</si>
</sst>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_ ;\-#,##0\ 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0" fillId="0" borderId="1" xfId="0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left" vertical="justify"/>
    </xf>
    <xf numFmtId="0" fontId="2" fillId="0" borderId="3" xfId="0" applyNumberFormat="1" applyFont="1" applyFill="1" applyBorder="1" applyAlignment="1">
      <alignment horizontal="left" vertical="justify"/>
    </xf>
    <xf numFmtId="164" fontId="8" fillId="0" borderId="1" xfId="1" applyNumberFormat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right" wrapText="1"/>
    </xf>
    <xf numFmtId="0" fontId="9" fillId="0" borderId="1" xfId="0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164" fontId="8" fillId="0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4" workbookViewId="0">
      <selection activeCell="A9" sqref="A9"/>
    </sheetView>
  </sheetViews>
  <sheetFormatPr defaultRowHeight="12.75"/>
  <cols>
    <col min="1" max="1" width="15.85546875" customWidth="1"/>
    <col min="2" max="2" width="28.85546875" customWidth="1"/>
    <col min="3" max="3" width="26.28515625" customWidth="1"/>
    <col min="4" max="4" width="18.5703125" customWidth="1"/>
  </cols>
  <sheetData>
    <row r="1" spans="1:4" ht="15.75">
      <c r="B1" s="37" t="s">
        <v>8</v>
      </c>
      <c r="C1" s="37"/>
      <c r="D1" s="37"/>
    </row>
    <row r="2" spans="1:4" ht="15.75">
      <c r="B2" s="37" t="s">
        <v>9</v>
      </c>
      <c r="C2" s="37"/>
      <c r="D2" s="37"/>
    </row>
    <row r="3" spans="1:4" ht="15.75">
      <c r="B3" s="37"/>
      <c r="C3" s="37"/>
      <c r="D3" s="37"/>
    </row>
    <row r="4" spans="1:4" ht="70.5" customHeight="1">
      <c r="A4" s="36" t="s">
        <v>46</v>
      </c>
      <c r="B4" s="36"/>
      <c r="C4" s="36"/>
      <c r="D4" s="36"/>
    </row>
    <row r="5" spans="1:4" ht="15.75">
      <c r="B5" s="5"/>
      <c r="C5" s="5"/>
      <c r="D5" s="3"/>
    </row>
    <row r="6" spans="1:4" ht="18.75">
      <c r="B6" s="35" t="s">
        <v>45</v>
      </c>
      <c r="C6" s="35"/>
      <c r="D6" s="35"/>
    </row>
    <row r="8" spans="1:4" ht="78.75">
      <c r="A8" s="2" t="s">
        <v>11</v>
      </c>
      <c r="B8" s="2" t="s">
        <v>47</v>
      </c>
      <c r="C8" s="2" t="s">
        <v>48</v>
      </c>
      <c r="D8" s="2" t="s">
        <v>2</v>
      </c>
    </row>
    <row r="9" spans="1:4" ht="15.75">
      <c r="A9" s="2"/>
      <c r="B9" s="13" t="s">
        <v>65</v>
      </c>
      <c r="C9" s="9" t="s">
        <v>49</v>
      </c>
      <c r="D9" s="7"/>
    </row>
    <row r="10" spans="1:4" ht="15.75">
      <c r="A10" s="2"/>
      <c r="B10" s="13" t="s">
        <v>66</v>
      </c>
      <c r="C10" s="9" t="s">
        <v>50</v>
      </c>
      <c r="D10" s="7"/>
    </row>
    <row r="11" spans="1:4" ht="31.5">
      <c r="A11" s="2"/>
      <c r="B11" s="13" t="s">
        <v>67</v>
      </c>
      <c r="C11" s="9" t="s">
        <v>51</v>
      </c>
      <c r="D11" s="7"/>
    </row>
    <row r="12" spans="1:4" ht="15.75">
      <c r="A12" s="2"/>
      <c r="B12" s="13" t="s">
        <v>68</v>
      </c>
      <c r="C12" s="9" t="s">
        <v>52</v>
      </c>
      <c r="D12" s="7"/>
    </row>
    <row r="13" spans="1:4" ht="15.75">
      <c r="A13" s="2"/>
      <c r="B13" s="13" t="s">
        <v>69</v>
      </c>
      <c r="C13" s="9" t="s">
        <v>53</v>
      </c>
      <c r="D13" s="7"/>
    </row>
    <row r="14" spans="1:4" ht="15.75">
      <c r="A14" s="2"/>
      <c r="B14" s="13" t="s">
        <v>70</v>
      </c>
      <c r="C14" s="9" t="s">
        <v>54</v>
      </c>
      <c r="D14" s="7"/>
    </row>
    <row r="15" spans="1:4" ht="47.25">
      <c r="A15" s="2"/>
      <c r="B15" s="13" t="s">
        <v>71</v>
      </c>
      <c r="C15" s="9" t="s">
        <v>55</v>
      </c>
      <c r="D15" s="7"/>
    </row>
    <row r="16" spans="1:4" ht="31.5">
      <c r="A16" s="2"/>
      <c r="B16" s="13" t="s">
        <v>72</v>
      </c>
      <c r="C16" s="9" t="s">
        <v>56</v>
      </c>
      <c r="D16" s="7"/>
    </row>
    <row r="17" spans="1:4" ht="15.75">
      <c r="A17" s="2"/>
      <c r="B17" s="13" t="s">
        <v>73</v>
      </c>
      <c r="C17" s="9" t="s">
        <v>57</v>
      </c>
      <c r="D17" s="7"/>
    </row>
    <row r="18" spans="1:4" ht="94.5">
      <c r="A18" s="2"/>
      <c r="B18" s="13" t="s">
        <v>74</v>
      </c>
      <c r="C18" s="9" t="s">
        <v>58</v>
      </c>
      <c r="D18" s="7"/>
    </row>
    <row r="19" spans="1:4" ht="31.5">
      <c r="A19" s="2"/>
      <c r="B19" s="13" t="s">
        <v>75</v>
      </c>
      <c r="C19" s="9" t="s">
        <v>59</v>
      </c>
      <c r="D19" s="7"/>
    </row>
    <row r="20" spans="1:4" ht="78.75">
      <c r="A20" s="2"/>
      <c r="B20" s="13" t="s">
        <v>76</v>
      </c>
      <c r="C20" s="9" t="s">
        <v>60</v>
      </c>
      <c r="D20" s="7"/>
    </row>
    <row r="21" spans="1:4" ht="15.75">
      <c r="A21" s="2"/>
      <c r="B21" s="13" t="s">
        <v>77</v>
      </c>
      <c r="C21" s="9" t="s">
        <v>61</v>
      </c>
      <c r="D21" s="7"/>
    </row>
    <row r="22" spans="1:4" ht="31.5">
      <c r="A22" s="2"/>
      <c r="B22" s="13" t="s">
        <v>78</v>
      </c>
      <c r="C22" s="9" t="s">
        <v>62</v>
      </c>
      <c r="D22" s="7"/>
    </row>
    <row r="23" spans="1:4" ht="31.5">
      <c r="A23" s="2"/>
      <c r="B23" s="13" t="s">
        <v>79</v>
      </c>
      <c r="C23" s="9" t="s">
        <v>63</v>
      </c>
      <c r="D23" s="7"/>
    </row>
    <row r="24" spans="1:4" ht="31.5">
      <c r="A24" s="2"/>
      <c r="B24" s="13" t="s">
        <v>80</v>
      </c>
      <c r="C24" s="14" t="s">
        <v>64</v>
      </c>
      <c r="D24" s="7"/>
    </row>
    <row r="25" spans="1:4" ht="18.75">
      <c r="B25" s="10"/>
      <c r="C25" s="10"/>
    </row>
    <row r="26" spans="1:4">
      <c r="B26" s="11"/>
      <c r="C26" s="11"/>
    </row>
    <row r="27" spans="1:4">
      <c r="B27" s="11"/>
      <c r="C27" s="11"/>
    </row>
    <row r="28" spans="1:4">
      <c r="B28" s="11"/>
      <c r="C28" s="11"/>
    </row>
    <row r="29" spans="1:4">
      <c r="B29" s="11"/>
      <c r="C29" s="11"/>
    </row>
    <row r="30" spans="1:4">
      <c r="B30" s="11"/>
      <c r="C30" s="11"/>
    </row>
    <row r="31" spans="1:4">
      <c r="B31" s="11"/>
      <c r="C31" s="11"/>
    </row>
    <row r="32" spans="1:4">
      <c r="B32" s="11"/>
      <c r="C32" s="11"/>
    </row>
    <row r="33" spans="2:3">
      <c r="B33" s="11"/>
      <c r="C33" s="11"/>
    </row>
    <row r="34" spans="2:3">
      <c r="B34" s="11"/>
      <c r="C34" s="11"/>
    </row>
    <row r="35" spans="2:3">
      <c r="B35" s="11"/>
      <c r="C35" s="11"/>
    </row>
    <row r="36" spans="2:3">
      <c r="B36" s="11"/>
      <c r="C36" s="11"/>
    </row>
    <row r="37" spans="2:3">
      <c r="B37" s="11"/>
      <c r="C37" s="11"/>
    </row>
    <row r="38" spans="2:3">
      <c r="B38" s="11"/>
      <c r="C38" s="11"/>
    </row>
    <row r="39" spans="2:3">
      <c r="B39" s="12"/>
      <c r="C39" s="12"/>
    </row>
    <row r="40" spans="2:3">
      <c r="B40" s="12"/>
      <c r="C40" s="12"/>
    </row>
    <row r="41" spans="2:3">
      <c r="B41" s="12"/>
      <c r="C41" s="12"/>
    </row>
    <row r="42" spans="2:3">
      <c r="B42" s="12"/>
      <c r="C42" s="12"/>
    </row>
    <row r="43" spans="2:3">
      <c r="B43" s="12"/>
      <c r="C43" s="12"/>
    </row>
    <row r="44" spans="2:3">
      <c r="B44" s="12"/>
      <c r="C44" s="12"/>
    </row>
    <row r="45" spans="2:3">
      <c r="B45" s="12"/>
      <c r="C45" s="12"/>
    </row>
  </sheetData>
  <mergeCells count="5">
    <mergeCell ref="B6:D6"/>
    <mergeCell ref="A4:D4"/>
    <mergeCell ref="B1:D1"/>
    <mergeCell ref="B2:D2"/>
    <mergeCell ref="B3:D3"/>
  </mergeCells>
  <phoneticPr fontId="5" type="noConversion"/>
  <pageMargins left="0.52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10" sqref="A10:IV10"/>
    </sheetView>
  </sheetViews>
  <sheetFormatPr defaultRowHeight="12.75"/>
  <cols>
    <col min="1" max="1" width="43.7109375" customWidth="1"/>
    <col min="2" max="2" width="21.7109375" customWidth="1"/>
    <col min="3" max="3" width="18.5703125" customWidth="1"/>
  </cols>
  <sheetData>
    <row r="1" spans="1:3" ht="15.75">
      <c r="A1" s="37" t="s">
        <v>8</v>
      </c>
      <c r="B1" s="37"/>
      <c r="C1" s="37"/>
    </row>
    <row r="2" spans="1:3" ht="15.75">
      <c r="A2" s="37" t="s">
        <v>9</v>
      </c>
      <c r="B2" s="37"/>
      <c r="C2" s="37"/>
    </row>
    <row r="3" spans="1:3" ht="15.75">
      <c r="A3" s="37"/>
      <c r="B3" s="37"/>
      <c r="C3" s="37"/>
    </row>
    <row r="4" spans="1:3" ht="70.5" customHeight="1">
      <c r="A4" s="36" t="s">
        <v>46</v>
      </c>
      <c r="B4" s="36"/>
      <c r="C4" s="36"/>
    </row>
    <row r="5" spans="1:3" ht="15.75">
      <c r="A5" s="5"/>
      <c r="B5" s="3"/>
      <c r="C5" s="3"/>
    </row>
    <row r="6" spans="1:3" ht="18.75">
      <c r="A6" s="35" t="s">
        <v>45</v>
      </c>
      <c r="B6" s="35"/>
      <c r="C6" s="35"/>
    </row>
    <row r="8" spans="1:3" ht="31.5">
      <c r="A8" s="2" t="s">
        <v>10</v>
      </c>
      <c r="B8" s="2" t="s">
        <v>11</v>
      </c>
      <c r="C8" s="2" t="s">
        <v>2</v>
      </c>
    </row>
    <row r="9" spans="1:3" ht="47.25">
      <c r="A9" s="8" t="s">
        <v>12</v>
      </c>
      <c r="B9" s="2">
        <v>901</v>
      </c>
      <c r="C9" s="7"/>
    </row>
    <row r="10" spans="1:3" ht="31.5">
      <c r="A10" s="8" t="s">
        <v>13</v>
      </c>
      <c r="B10" s="2">
        <v>902</v>
      </c>
      <c r="C10" s="7"/>
    </row>
    <row r="11" spans="1:3" ht="31.5">
      <c r="A11" s="8" t="s">
        <v>14</v>
      </c>
      <c r="B11" s="2">
        <v>903</v>
      </c>
      <c r="C11" s="7"/>
    </row>
    <row r="12" spans="1:3" ht="47.25">
      <c r="A12" s="1" t="s">
        <v>15</v>
      </c>
      <c r="B12" s="2">
        <v>904</v>
      </c>
      <c r="C12" s="7"/>
    </row>
    <row r="13" spans="1:3" ht="63">
      <c r="A13" s="8" t="s">
        <v>16</v>
      </c>
      <c r="B13" s="2">
        <v>905</v>
      </c>
      <c r="C13" s="7"/>
    </row>
    <row r="14" spans="1:3" ht="31.5">
      <c r="A14" s="1" t="s">
        <v>17</v>
      </c>
      <c r="B14" s="2">
        <v>906</v>
      </c>
      <c r="C14" s="7"/>
    </row>
    <row r="15" spans="1:3" ht="47.25">
      <c r="A15" s="1" t="s">
        <v>18</v>
      </c>
      <c r="B15" s="2">
        <v>907</v>
      </c>
      <c r="C15" s="7"/>
    </row>
    <row r="16" spans="1:3" ht="47.25">
      <c r="A16" s="1" t="s">
        <v>19</v>
      </c>
      <c r="B16" s="2">
        <v>908</v>
      </c>
      <c r="C16" s="7"/>
    </row>
    <row r="17" spans="1:3" ht="47.25">
      <c r="A17" s="8" t="s">
        <v>20</v>
      </c>
      <c r="B17" s="2">
        <v>909</v>
      </c>
      <c r="C17" s="7"/>
    </row>
    <row r="18" spans="1:3" ht="31.5">
      <c r="A18" s="1" t="s">
        <v>21</v>
      </c>
      <c r="B18" s="2">
        <v>910</v>
      </c>
      <c r="C18" s="7"/>
    </row>
    <row r="19" spans="1:3" ht="47.25">
      <c r="A19" s="1" t="s">
        <v>22</v>
      </c>
      <c r="B19" s="2">
        <v>911</v>
      </c>
      <c r="C19" s="7"/>
    </row>
    <row r="20" spans="1:3" ht="47.25">
      <c r="A20" s="8" t="s">
        <v>23</v>
      </c>
      <c r="B20" s="2">
        <v>912</v>
      </c>
      <c r="C20" s="7"/>
    </row>
    <row r="21" spans="1:3" ht="31.5">
      <c r="A21" s="8" t="s">
        <v>24</v>
      </c>
      <c r="B21" s="2">
        <v>913</v>
      </c>
      <c r="C21" s="7"/>
    </row>
    <row r="22" spans="1:3" ht="31.5">
      <c r="A22" s="8" t="s">
        <v>25</v>
      </c>
      <c r="B22" s="2">
        <v>914</v>
      </c>
      <c r="C22" s="7"/>
    </row>
    <row r="23" spans="1:3" ht="31.5">
      <c r="A23" s="1" t="s">
        <v>26</v>
      </c>
      <c r="B23" s="2">
        <v>915</v>
      </c>
      <c r="C23" s="7"/>
    </row>
    <row r="24" spans="1:3" ht="47.25">
      <c r="A24" s="8" t="s">
        <v>27</v>
      </c>
      <c r="B24" s="2">
        <v>916</v>
      </c>
      <c r="C24" s="7"/>
    </row>
    <row r="25" spans="1:3" ht="31.5">
      <c r="A25" s="1" t="s">
        <v>28</v>
      </c>
      <c r="B25" s="2">
        <v>917</v>
      </c>
      <c r="C25" s="7"/>
    </row>
    <row r="26" spans="1:3" ht="31.5">
      <c r="A26" s="1" t="s">
        <v>29</v>
      </c>
      <c r="B26" s="2">
        <v>918</v>
      </c>
      <c r="C26" s="7"/>
    </row>
    <row r="27" spans="1:3" ht="31.5">
      <c r="A27" s="1" t="s">
        <v>30</v>
      </c>
      <c r="B27" s="2">
        <v>919</v>
      </c>
      <c r="C27" s="7"/>
    </row>
    <row r="28" spans="1:3" ht="15.75">
      <c r="A28" s="8" t="s">
        <v>31</v>
      </c>
      <c r="B28" s="2">
        <v>920</v>
      </c>
      <c r="C28" s="7"/>
    </row>
    <row r="29" spans="1:3" ht="31.5">
      <c r="A29" s="1" t="s">
        <v>32</v>
      </c>
      <c r="B29" s="2">
        <v>921</v>
      </c>
      <c r="C29" s="7"/>
    </row>
    <row r="30" spans="1:3" ht="63">
      <c r="A30" s="1" t="s">
        <v>33</v>
      </c>
      <c r="B30" s="2">
        <v>922</v>
      </c>
      <c r="C30" s="7"/>
    </row>
    <row r="31" spans="1:3" ht="31.5">
      <c r="A31" s="8" t="s">
        <v>34</v>
      </c>
      <c r="B31" s="2">
        <v>923</v>
      </c>
      <c r="C31" s="7"/>
    </row>
    <row r="32" spans="1:3" ht="31.5">
      <c r="A32" s="1" t="s">
        <v>35</v>
      </c>
      <c r="B32" s="2">
        <v>924</v>
      </c>
      <c r="C32" s="7"/>
    </row>
    <row r="33" spans="1:3" ht="31.5">
      <c r="A33" s="1" t="s">
        <v>36</v>
      </c>
      <c r="B33" s="2">
        <v>925</v>
      </c>
      <c r="C33" s="7"/>
    </row>
    <row r="34" spans="1:3" ht="31.5">
      <c r="A34" s="1" t="s">
        <v>37</v>
      </c>
      <c r="B34" s="2">
        <v>926</v>
      </c>
      <c r="C34" s="7"/>
    </row>
    <row r="35" spans="1:3" ht="31.5">
      <c r="A35" s="1" t="s">
        <v>38</v>
      </c>
      <c r="B35" s="2">
        <v>927</v>
      </c>
      <c r="C35" s="7"/>
    </row>
    <row r="36" spans="1:3" ht="31.5">
      <c r="A36" s="8" t="s">
        <v>39</v>
      </c>
      <c r="B36" s="2">
        <v>928</v>
      </c>
      <c r="C36" s="7"/>
    </row>
    <row r="37" spans="1:3" ht="31.5">
      <c r="A37" s="1" t="s">
        <v>40</v>
      </c>
      <c r="B37" s="2">
        <v>929</v>
      </c>
      <c r="C37" s="7"/>
    </row>
    <row r="38" spans="1:3" ht="31.5">
      <c r="A38" s="1" t="s">
        <v>41</v>
      </c>
      <c r="B38" s="2">
        <v>930</v>
      </c>
      <c r="C38" s="7"/>
    </row>
    <row r="39" spans="1:3" ht="31.5">
      <c r="A39" s="1" t="s">
        <v>42</v>
      </c>
      <c r="B39" s="2">
        <v>931</v>
      </c>
      <c r="C39" s="7"/>
    </row>
    <row r="40" spans="1:3" ht="31.5">
      <c r="A40" s="8" t="s">
        <v>43</v>
      </c>
      <c r="B40" s="2">
        <v>932</v>
      </c>
      <c r="C40" s="7"/>
    </row>
    <row r="41" spans="1:3" ht="31.5">
      <c r="A41" s="1" t="s">
        <v>44</v>
      </c>
      <c r="B41" s="2">
        <v>933</v>
      </c>
      <c r="C41" s="7"/>
    </row>
    <row r="42" spans="1:3" ht="15.75">
      <c r="A42" s="14" t="s">
        <v>64</v>
      </c>
      <c r="B42" s="7"/>
      <c r="C42" s="7"/>
    </row>
    <row r="43" spans="1:3">
      <c r="A43" s="6"/>
      <c r="B43" s="6"/>
    </row>
    <row r="44" spans="1:3">
      <c r="A44" s="6"/>
      <c r="B44" s="6"/>
    </row>
    <row r="45" spans="1:3">
      <c r="A45" s="6"/>
      <c r="B45" s="6"/>
    </row>
    <row r="46" spans="1:3">
      <c r="A46" s="6"/>
      <c r="B46" s="6"/>
    </row>
    <row r="47" spans="1:3">
      <c r="A47" s="6"/>
      <c r="B47" s="6"/>
    </row>
    <row r="48" spans="1:3">
      <c r="A48" s="6"/>
      <c r="B48" s="6"/>
    </row>
    <row r="49" spans="1:2">
      <c r="A49" s="6"/>
      <c r="B49" s="6"/>
    </row>
    <row r="50" spans="1:2">
      <c r="A50" s="6"/>
      <c r="B50" s="6"/>
    </row>
    <row r="51" spans="1:2">
      <c r="A51" s="6"/>
      <c r="B51" s="6"/>
    </row>
    <row r="52" spans="1:2">
      <c r="A52" s="6"/>
      <c r="B52" s="6"/>
    </row>
    <row r="53" spans="1:2">
      <c r="A53" s="6"/>
      <c r="B53" s="6"/>
    </row>
    <row r="54" spans="1:2">
      <c r="A54" s="6"/>
      <c r="B54" s="6"/>
    </row>
    <row r="55" spans="1:2">
      <c r="A55" s="6"/>
      <c r="B55" s="6"/>
    </row>
  </sheetData>
  <mergeCells count="5">
    <mergeCell ref="A1:C1"/>
    <mergeCell ref="A2:C2"/>
    <mergeCell ref="A3:C3"/>
    <mergeCell ref="A6:C6"/>
    <mergeCell ref="A4:C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96"/>
  <sheetViews>
    <sheetView tabSelected="1" view="pageBreakPreview" topLeftCell="A12" zoomScaleNormal="100" zoomScaleSheetLayoutView="100" workbookViewId="0">
      <selection activeCell="A10" sqref="A10:B10"/>
    </sheetView>
  </sheetViews>
  <sheetFormatPr defaultRowHeight="15.75"/>
  <cols>
    <col min="1" max="1" width="28" style="15" customWidth="1"/>
    <col min="2" max="2" width="48.85546875" style="15" customWidth="1"/>
    <col min="3" max="3" width="14" style="15" hidden="1" customWidth="1"/>
    <col min="4" max="4" width="12.28515625" style="15" hidden="1" customWidth="1"/>
    <col min="5" max="5" width="13.28515625" style="15" customWidth="1"/>
    <col min="6" max="16384" width="9.140625" style="15"/>
  </cols>
  <sheetData>
    <row r="1" spans="1:5">
      <c r="A1" s="41" t="s">
        <v>126</v>
      </c>
      <c r="B1" s="41"/>
      <c r="C1" s="41"/>
      <c r="D1" s="41"/>
      <c r="E1" s="41"/>
    </row>
    <row r="2" spans="1:5">
      <c r="A2" s="41" t="s">
        <v>86</v>
      </c>
      <c r="B2" s="41"/>
      <c r="C2" s="41"/>
      <c r="D2" s="41"/>
      <c r="E2" s="41"/>
    </row>
    <row r="3" spans="1:5">
      <c r="A3" s="41" t="s">
        <v>127</v>
      </c>
      <c r="B3" s="41"/>
      <c r="C3" s="41"/>
      <c r="D3" s="41"/>
      <c r="E3" s="41"/>
    </row>
    <row r="4" spans="1:5" hidden="1">
      <c r="A4" s="4"/>
    </row>
    <row r="5" spans="1:5" hidden="1">
      <c r="A5" s="5"/>
    </row>
    <row r="6" spans="1:5" ht="81.75" customHeight="1">
      <c r="A6" s="40" t="s">
        <v>115</v>
      </c>
      <c r="B6" s="40"/>
      <c r="C6" s="40"/>
      <c r="D6" s="40"/>
      <c r="E6" s="40"/>
    </row>
    <row r="7" spans="1:5" ht="18.75" hidden="1">
      <c r="A7" s="33"/>
    </row>
    <row r="8" spans="1:5" ht="18.75">
      <c r="A8" s="33"/>
    </row>
    <row r="9" spans="1:5" ht="42.75" customHeight="1">
      <c r="A9" s="20" t="s">
        <v>1</v>
      </c>
      <c r="B9" s="20" t="s">
        <v>3</v>
      </c>
      <c r="C9" s="20" t="s">
        <v>122</v>
      </c>
      <c r="D9" s="20" t="s">
        <v>123</v>
      </c>
      <c r="E9" s="20" t="s">
        <v>124</v>
      </c>
    </row>
    <row r="10" spans="1:5" s="19" customFormat="1">
      <c r="A10" s="38" t="s">
        <v>81</v>
      </c>
      <c r="B10" s="39"/>
      <c r="C10" s="26">
        <f>C11+C12+C13+C14+C15</f>
        <v>253294000</v>
      </c>
      <c r="D10" s="26">
        <f t="shared" ref="D10:E10" si="0">D11+D12+D13+D14+D15</f>
        <v>5000000</v>
      </c>
      <c r="E10" s="26">
        <f t="shared" si="0"/>
        <v>258294000</v>
      </c>
    </row>
    <row r="11" spans="1:5" ht="50.25" customHeight="1">
      <c r="A11" s="16" t="s">
        <v>5</v>
      </c>
      <c r="B11" s="17" t="s">
        <v>96</v>
      </c>
      <c r="C11" s="30">
        <v>235734000</v>
      </c>
      <c r="D11" s="30">
        <v>-200000</v>
      </c>
      <c r="E11" s="30">
        <f>C11+D11</f>
        <v>235534000</v>
      </c>
    </row>
    <row r="12" spans="1:5" ht="78.75">
      <c r="A12" s="16" t="s">
        <v>92</v>
      </c>
      <c r="B12" s="17" t="s">
        <v>104</v>
      </c>
      <c r="C12" s="30">
        <v>38000</v>
      </c>
      <c r="D12" s="30"/>
      <c r="E12" s="30">
        <f t="shared" ref="E12:E15" si="1">C12+D12</f>
        <v>38000</v>
      </c>
    </row>
    <row r="13" spans="1:5" ht="79.5" customHeight="1">
      <c r="A13" s="16" t="s">
        <v>7</v>
      </c>
      <c r="B13" s="17" t="s">
        <v>93</v>
      </c>
      <c r="C13" s="30">
        <v>55000</v>
      </c>
      <c r="D13" s="30"/>
      <c r="E13" s="30">
        <f t="shared" si="1"/>
        <v>55000</v>
      </c>
    </row>
    <row r="14" spans="1:5" ht="63">
      <c r="A14" s="16" t="s">
        <v>100</v>
      </c>
      <c r="B14" s="17" t="s">
        <v>98</v>
      </c>
      <c r="C14" s="30">
        <v>2492000</v>
      </c>
      <c r="D14" s="30">
        <v>200000</v>
      </c>
      <c r="E14" s="30">
        <f t="shared" si="1"/>
        <v>2692000</v>
      </c>
    </row>
    <row r="15" spans="1:5" ht="48.75" customHeight="1">
      <c r="A15" s="16" t="s">
        <v>95</v>
      </c>
      <c r="B15" s="17" t="s">
        <v>6</v>
      </c>
      <c r="C15" s="30">
        <v>14975000</v>
      </c>
      <c r="D15" s="30">
        <v>5000000</v>
      </c>
      <c r="E15" s="30">
        <f t="shared" si="1"/>
        <v>19975000</v>
      </c>
    </row>
    <row r="16" spans="1:5" s="19" customFormat="1">
      <c r="A16" s="38" t="s">
        <v>89</v>
      </c>
      <c r="B16" s="39"/>
      <c r="C16" s="26">
        <f>C17+C18+C19+C20+C21+C22</f>
        <v>97717000</v>
      </c>
      <c r="D16" s="26">
        <f t="shared" ref="D16:E16" si="2">D17+D18+D19+D20+D21+D22</f>
        <v>-7042582</v>
      </c>
      <c r="E16" s="26">
        <f t="shared" si="2"/>
        <v>90674418</v>
      </c>
    </row>
    <row r="17" spans="1:5" ht="63.75" customHeight="1">
      <c r="A17" s="16" t="s">
        <v>5</v>
      </c>
      <c r="B17" s="17" t="s">
        <v>96</v>
      </c>
      <c r="C17" s="30">
        <v>89597000</v>
      </c>
      <c r="D17" s="30">
        <v>-8529387</v>
      </c>
      <c r="E17" s="30">
        <f>C17+D17</f>
        <v>81067613</v>
      </c>
    </row>
    <row r="18" spans="1:5" ht="78" customHeight="1">
      <c r="A18" s="16" t="s">
        <v>92</v>
      </c>
      <c r="B18" s="17" t="s">
        <v>104</v>
      </c>
      <c r="C18" s="30">
        <v>5225000</v>
      </c>
      <c r="D18" s="30">
        <v>2000</v>
      </c>
      <c r="E18" s="30">
        <f t="shared" ref="E18:E22" si="3">C18+D18</f>
        <v>5227000</v>
      </c>
    </row>
    <row r="19" spans="1:5" ht="63">
      <c r="A19" s="16" t="s">
        <v>99</v>
      </c>
      <c r="B19" s="24" t="s">
        <v>94</v>
      </c>
      <c r="C19" s="30">
        <v>45000</v>
      </c>
      <c r="D19" s="30"/>
      <c r="E19" s="30">
        <f t="shared" si="3"/>
        <v>45000</v>
      </c>
    </row>
    <row r="20" spans="1:5" ht="79.5" customHeight="1">
      <c r="A20" s="16" t="s">
        <v>7</v>
      </c>
      <c r="B20" s="17" t="s">
        <v>93</v>
      </c>
      <c r="C20" s="30">
        <v>160000</v>
      </c>
      <c r="D20" s="30">
        <v>46300</v>
      </c>
      <c r="E20" s="30">
        <f t="shared" si="3"/>
        <v>206300</v>
      </c>
    </row>
    <row r="21" spans="1:5" ht="63">
      <c r="A21" s="16" t="s">
        <v>100</v>
      </c>
      <c r="B21" s="17" t="s">
        <v>98</v>
      </c>
      <c r="C21" s="30">
        <v>1438000</v>
      </c>
      <c r="D21" s="30">
        <v>15000</v>
      </c>
      <c r="E21" s="30">
        <f t="shared" si="3"/>
        <v>1453000</v>
      </c>
    </row>
    <row r="22" spans="1:5" ht="62.25" customHeight="1">
      <c r="A22" s="16" t="s">
        <v>95</v>
      </c>
      <c r="B22" s="17" t="s">
        <v>6</v>
      </c>
      <c r="C22" s="30">
        <v>1252000</v>
      </c>
      <c r="D22" s="30">
        <v>1423505</v>
      </c>
      <c r="E22" s="30">
        <f t="shared" si="3"/>
        <v>2675505</v>
      </c>
    </row>
    <row r="23" spans="1:5" s="19" customFormat="1">
      <c r="A23" s="38" t="s">
        <v>84</v>
      </c>
      <c r="B23" s="39"/>
      <c r="C23" s="26">
        <f>C24+C25+C26+C28+C29+C30</f>
        <v>150665000</v>
      </c>
      <c r="D23" s="26">
        <f t="shared" ref="D23:E23" si="4">D24+D25+D26+D28+D29+D30</f>
        <v>8300000</v>
      </c>
      <c r="E23" s="26">
        <f t="shared" si="4"/>
        <v>158965000</v>
      </c>
    </row>
    <row r="24" spans="1:5" ht="63.75" customHeight="1">
      <c r="A24" s="16" t="s">
        <v>5</v>
      </c>
      <c r="B24" s="17" t="s">
        <v>96</v>
      </c>
      <c r="C24" s="30">
        <v>123378000</v>
      </c>
      <c r="D24" s="30">
        <v>5500000</v>
      </c>
      <c r="E24" s="30">
        <f>C24+D24</f>
        <v>128878000</v>
      </c>
    </row>
    <row r="25" spans="1:5" ht="78.75">
      <c r="A25" s="16" t="s">
        <v>101</v>
      </c>
      <c r="B25" s="17" t="s">
        <v>104</v>
      </c>
      <c r="C25" s="30">
        <v>11958000</v>
      </c>
      <c r="D25" s="30">
        <v>800000</v>
      </c>
      <c r="E25" s="30">
        <f t="shared" ref="E25:E30" si="5">C25+D25</f>
        <v>12758000</v>
      </c>
    </row>
    <row r="26" spans="1:5" ht="63">
      <c r="A26" s="16" t="s">
        <v>99</v>
      </c>
      <c r="B26" s="23" t="s">
        <v>94</v>
      </c>
      <c r="C26" s="30">
        <v>120000</v>
      </c>
      <c r="D26" s="30"/>
      <c r="E26" s="30">
        <f t="shared" si="5"/>
        <v>120000</v>
      </c>
    </row>
    <row r="27" spans="1:5" ht="79.5" hidden="1" customHeight="1">
      <c r="A27" s="16" t="s">
        <v>102</v>
      </c>
      <c r="B27" s="17" t="s">
        <v>105</v>
      </c>
      <c r="C27" s="30"/>
      <c r="D27" s="30"/>
      <c r="E27" s="30">
        <f t="shared" si="5"/>
        <v>0</v>
      </c>
    </row>
    <row r="28" spans="1:5" ht="81" customHeight="1">
      <c r="A28" s="16" t="s">
        <v>111</v>
      </c>
      <c r="B28" s="17" t="s">
        <v>93</v>
      </c>
      <c r="C28" s="30">
        <v>295000</v>
      </c>
      <c r="D28" s="30"/>
      <c r="E28" s="30">
        <f t="shared" si="5"/>
        <v>295000</v>
      </c>
    </row>
    <row r="29" spans="1:5" ht="63">
      <c r="A29" s="16" t="s">
        <v>100</v>
      </c>
      <c r="B29" s="17" t="s">
        <v>98</v>
      </c>
      <c r="C29" s="30">
        <v>7570000</v>
      </c>
      <c r="D29" s="30"/>
      <c r="E29" s="30">
        <f t="shared" si="5"/>
        <v>7570000</v>
      </c>
    </row>
    <row r="30" spans="1:5" ht="61.5" customHeight="1">
      <c r="A30" s="16" t="s">
        <v>95</v>
      </c>
      <c r="B30" s="17" t="s">
        <v>6</v>
      </c>
      <c r="C30" s="30">
        <v>7344000</v>
      </c>
      <c r="D30" s="30">
        <v>2000000</v>
      </c>
      <c r="E30" s="30">
        <f t="shared" si="5"/>
        <v>9344000</v>
      </c>
    </row>
    <row r="31" spans="1:5" ht="47.25" hidden="1">
      <c r="A31" s="16" t="s">
        <v>7</v>
      </c>
      <c r="B31" s="17" t="s">
        <v>6</v>
      </c>
      <c r="C31" s="29"/>
      <c r="D31" s="29"/>
      <c r="E31" s="29"/>
    </row>
    <row r="32" spans="1:5" s="19" customFormat="1" ht="32.25" customHeight="1">
      <c r="A32" s="38" t="s">
        <v>113</v>
      </c>
      <c r="B32" s="39"/>
      <c r="C32" s="26">
        <f>C33+C34</f>
        <v>146380000</v>
      </c>
      <c r="D32" s="26">
        <f t="shared" ref="D32:E32" si="6">D33+D34</f>
        <v>0</v>
      </c>
      <c r="E32" s="26">
        <f t="shared" si="6"/>
        <v>146380000</v>
      </c>
    </row>
    <row r="33" spans="1:5" ht="62.25" customHeight="1">
      <c r="A33" s="16" t="s">
        <v>5</v>
      </c>
      <c r="B33" s="17" t="s">
        <v>96</v>
      </c>
      <c r="C33" s="30">
        <v>135380000</v>
      </c>
      <c r="D33" s="30"/>
      <c r="E33" s="30">
        <f>C33+D33</f>
        <v>135380000</v>
      </c>
    </row>
    <row r="34" spans="1:5" ht="62.25" customHeight="1">
      <c r="A34" s="16" t="s">
        <v>95</v>
      </c>
      <c r="B34" s="17" t="s">
        <v>6</v>
      </c>
      <c r="C34" s="30">
        <v>11000000</v>
      </c>
      <c r="D34" s="30"/>
      <c r="E34" s="30">
        <f>C34+D34</f>
        <v>11000000</v>
      </c>
    </row>
    <row r="35" spans="1:5" s="19" customFormat="1" ht="33.75" customHeight="1">
      <c r="A35" s="38" t="s">
        <v>121</v>
      </c>
      <c r="B35" s="39"/>
      <c r="C35" s="27">
        <f>C36+C37+C38+C39+C40+C41</f>
        <v>227792000</v>
      </c>
      <c r="D35" s="27">
        <f t="shared" ref="D35:E35" si="7">D36+D37+D38+D39+D40+D41</f>
        <v>0</v>
      </c>
      <c r="E35" s="27">
        <f t="shared" si="7"/>
        <v>227792000</v>
      </c>
    </row>
    <row r="36" spans="1:5" ht="64.5" customHeight="1">
      <c r="A36" s="22" t="s">
        <v>5</v>
      </c>
      <c r="B36" s="17" t="s">
        <v>96</v>
      </c>
      <c r="C36" s="30">
        <v>224155000</v>
      </c>
      <c r="D36" s="30"/>
      <c r="E36" s="30">
        <f>C36+D36</f>
        <v>224155000</v>
      </c>
    </row>
    <row r="37" spans="1:5" ht="84" customHeight="1">
      <c r="A37" s="16" t="s">
        <v>92</v>
      </c>
      <c r="B37" s="17" t="s">
        <v>104</v>
      </c>
      <c r="C37" s="30">
        <v>79000</v>
      </c>
      <c r="D37" s="30"/>
      <c r="E37" s="30">
        <f t="shared" ref="E37:E41" si="8">C37+D37</f>
        <v>79000</v>
      </c>
    </row>
    <row r="38" spans="1:5" ht="63.75" customHeight="1">
      <c r="A38" s="16" t="s">
        <v>99</v>
      </c>
      <c r="B38" s="25" t="s">
        <v>94</v>
      </c>
      <c r="C38" s="30">
        <v>20000</v>
      </c>
      <c r="D38" s="30"/>
      <c r="E38" s="30">
        <f t="shared" si="8"/>
        <v>20000</v>
      </c>
    </row>
    <row r="39" spans="1:5" ht="82.5" customHeight="1">
      <c r="A39" s="16" t="s">
        <v>7</v>
      </c>
      <c r="B39" s="17" t="s">
        <v>93</v>
      </c>
      <c r="C39" s="30">
        <v>10000</v>
      </c>
      <c r="D39" s="30"/>
      <c r="E39" s="30">
        <f t="shared" si="8"/>
        <v>10000</v>
      </c>
    </row>
    <row r="40" spans="1:5" ht="65.25" customHeight="1">
      <c r="A40" s="16" t="s">
        <v>100</v>
      </c>
      <c r="B40" s="17" t="s">
        <v>98</v>
      </c>
      <c r="C40" s="30">
        <v>399000</v>
      </c>
      <c r="D40" s="30"/>
      <c r="E40" s="30">
        <f t="shared" si="8"/>
        <v>399000</v>
      </c>
    </row>
    <row r="41" spans="1:5" ht="61.5" customHeight="1">
      <c r="A41" s="16" t="s">
        <v>95</v>
      </c>
      <c r="B41" s="17" t="s">
        <v>6</v>
      </c>
      <c r="C41" s="30">
        <v>3129000</v>
      </c>
      <c r="D41" s="30"/>
      <c r="E41" s="30">
        <f t="shared" si="8"/>
        <v>3129000</v>
      </c>
    </row>
    <row r="42" spans="1:5" s="19" customFormat="1" ht="38.25" customHeight="1">
      <c r="A42" s="38" t="s">
        <v>103</v>
      </c>
      <c r="B42" s="39"/>
      <c r="C42" s="27">
        <f>C43</f>
        <v>5000000</v>
      </c>
      <c r="D42" s="27">
        <f t="shared" ref="D42:E42" si="9">D43</f>
        <v>0</v>
      </c>
      <c r="E42" s="27">
        <f t="shared" si="9"/>
        <v>5000000</v>
      </c>
    </row>
    <row r="43" spans="1:5" ht="62.25" customHeight="1">
      <c r="A43" s="16" t="s">
        <v>5</v>
      </c>
      <c r="B43" s="17" t="s">
        <v>96</v>
      </c>
      <c r="C43" s="30">
        <v>5000000</v>
      </c>
      <c r="D43" s="30"/>
      <c r="E43" s="30">
        <f>C43+D43</f>
        <v>5000000</v>
      </c>
    </row>
    <row r="44" spans="1:5" s="19" customFormat="1" ht="28.5" hidden="1" customHeight="1">
      <c r="A44" s="38" t="s">
        <v>82</v>
      </c>
      <c r="B44" s="39"/>
      <c r="C44" s="28"/>
      <c r="D44" s="28"/>
      <c r="E44" s="28"/>
    </row>
    <row r="45" spans="1:5" ht="50.25" hidden="1" customHeight="1">
      <c r="A45" s="16" t="s">
        <v>5</v>
      </c>
      <c r="B45" s="17" t="s">
        <v>96</v>
      </c>
      <c r="C45" s="29"/>
      <c r="D45" s="29"/>
      <c r="E45" s="29"/>
    </row>
    <row r="46" spans="1:5" ht="50.25" hidden="1" customHeight="1">
      <c r="A46" s="16" t="s">
        <v>95</v>
      </c>
      <c r="B46" s="17" t="s">
        <v>6</v>
      </c>
      <c r="C46" s="29"/>
      <c r="D46" s="29"/>
      <c r="E46" s="29"/>
    </row>
    <row r="47" spans="1:5" ht="27" customHeight="1">
      <c r="A47" s="38" t="s">
        <v>106</v>
      </c>
      <c r="B47" s="39"/>
      <c r="C47" s="31">
        <f>C48+C49+C50</f>
        <v>3867000</v>
      </c>
      <c r="D47" s="31">
        <f t="shared" ref="D47:E47" si="10">D48+D49+D50</f>
        <v>0</v>
      </c>
      <c r="E47" s="31">
        <f t="shared" si="10"/>
        <v>3867000</v>
      </c>
    </row>
    <row r="48" spans="1:5" ht="62.25" customHeight="1">
      <c r="A48" s="22" t="s">
        <v>5</v>
      </c>
      <c r="B48" s="17" t="s">
        <v>96</v>
      </c>
      <c r="C48" s="30">
        <v>2618000</v>
      </c>
      <c r="D48" s="30"/>
      <c r="E48" s="30">
        <f>C48+D48</f>
        <v>2618000</v>
      </c>
    </row>
    <row r="49" spans="1:5" ht="67.5" customHeight="1">
      <c r="A49" s="16" t="s">
        <v>100</v>
      </c>
      <c r="B49" s="17" t="s">
        <v>98</v>
      </c>
      <c r="C49" s="30">
        <v>50000</v>
      </c>
      <c r="D49" s="30"/>
      <c r="E49" s="30">
        <f t="shared" ref="E49:E50" si="11">C49+D49</f>
        <v>50000</v>
      </c>
    </row>
    <row r="50" spans="1:5" ht="62.25" customHeight="1">
      <c r="A50" s="16" t="s">
        <v>95</v>
      </c>
      <c r="B50" s="17" t="s">
        <v>6</v>
      </c>
      <c r="C50" s="30">
        <v>1199000</v>
      </c>
      <c r="D50" s="30"/>
      <c r="E50" s="30">
        <f t="shared" si="11"/>
        <v>1199000</v>
      </c>
    </row>
    <row r="51" spans="1:5" s="19" customFormat="1" ht="16.5" hidden="1" customHeight="1">
      <c r="A51" s="38" t="s">
        <v>88</v>
      </c>
      <c r="B51" s="39"/>
      <c r="C51" s="30">
        <v>0</v>
      </c>
      <c r="D51" s="30">
        <v>0</v>
      </c>
      <c r="E51" s="30">
        <v>0</v>
      </c>
    </row>
    <row r="52" spans="1:5" ht="50.25" hidden="1" customHeight="1">
      <c r="A52" s="16" t="s">
        <v>5</v>
      </c>
      <c r="B52" s="17" t="s">
        <v>4</v>
      </c>
      <c r="C52" s="30">
        <v>0</v>
      </c>
      <c r="D52" s="30">
        <v>0</v>
      </c>
      <c r="E52" s="30">
        <v>0</v>
      </c>
    </row>
    <row r="53" spans="1:5" ht="50.25" hidden="1" customHeight="1">
      <c r="A53" s="16" t="s">
        <v>7</v>
      </c>
      <c r="B53" s="17" t="s">
        <v>6</v>
      </c>
      <c r="C53" s="30">
        <v>0</v>
      </c>
      <c r="D53" s="30">
        <v>0</v>
      </c>
      <c r="E53" s="30">
        <v>0</v>
      </c>
    </row>
    <row r="54" spans="1:5" ht="4.5" hidden="1" customHeight="1">
      <c r="A54" s="16" t="s">
        <v>95</v>
      </c>
      <c r="B54" s="17" t="s">
        <v>6</v>
      </c>
      <c r="C54" s="30">
        <v>0</v>
      </c>
      <c r="D54" s="30">
        <v>0</v>
      </c>
      <c r="E54" s="30">
        <v>0</v>
      </c>
    </row>
    <row r="55" spans="1:5" s="19" customFormat="1" ht="33" hidden="1" customHeight="1">
      <c r="A55" s="38" t="s">
        <v>83</v>
      </c>
      <c r="B55" s="39"/>
      <c r="C55" s="32">
        <f>C56</f>
        <v>0</v>
      </c>
      <c r="D55" s="32">
        <f t="shared" ref="D55:E55" si="12">D56</f>
        <v>0</v>
      </c>
      <c r="E55" s="32">
        <f t="shared" si="12"/>
        <v>0</v>
      </c>
    </row>
    <row r="56" spans="1:5" ht="49.5" hidden="1" customHeight="1">
      <c r="A56" s="16" t="s">
        <v>5</v>
      </c>
      <c r="B56" s="17" t="s">
        <v>96</v>
      </c>
      <c r="C56" s="30"/>
      <c r="D56" s="30"/>
      <c r="E56" s="30"/>
    </row>
    <row r="57" spans="1:5" ht="35.25" customHeight="1">
      <c r="A57" s="38" t="s">
        <v>112</v>
      </c>
      <c r="B57" s="39"/>
      <c r="C57" s="27">
        <f>C58+C59+C60</f>
        <v>3650000</v>
      </c>
      <c r="D57" s="27">
        <f t="shared" ref="D57:E57" si="13">D58+D59+D60</f>
        <v>0</v>
      </c>
      <c r="E57" s="27">
        <f t="shared" si="13"/>
        <v>3650000</v>
      </c>
    </row>
    <row r="58" spans="1:5" ht="61.5" customHeight="1">
      <c r="A58" s="22" t="s">
        <v>5</v>
      </c>
      <c r="B58" s="17" t="s">
        <v>96</v>
      </c>
      <c r="C58" s="30">
        <v>1000000</v>
      </c>
      <c r="D58" s="30"/>
      <c r="E58" s="30">
        <f>C58+D58</f>
        <v>1000000</v>
      </c>
    </row>
    <row r="59" spans="1:5" ht="63">
      <c r="A59" s="16" t="s">
        <v>100</v>
      </c>
      <c r="B59" s="17" t="s">
        <v>98</v>
      </c>
      <c r="C59" s="30">
        <v>150000</v>
      </c>
      <c r="D59" s="30"/>
      <c r="E59" s="30">
        <f t="shared" ref="E59:E60" si="14">C59+D59</f>
        <v>150000</v>
      </c>
    </row>
    <row r="60" spans="1:5" ht="62.25" customHeight="1">
      <c r="A60" s="16" t="s">
        <v>95</v>
      </c>
      <c r="B60" s="17" t="s">
        <v>6</v>
      </c>
      <c r="C60" s="30">
        <v>2500000</v>
      </c>
      <c r="D60" s="30"/>
      <c r="E60" s="30">
        <f t="shared" si="14"/>
        <v>2500000</v>
      </c>
    </row>
    <row r="61" spans="1:5" ht="15.75" customHeight="1">
      <c r="A61" s="38" t="s">
        <v>116</v>
      </c>
      <c r="B61" s="39"/>
      <c r="C61" s="31">
        <f>C62</f>
        <v>250000</v>
      </c>
      <c r="D61" s="31">
        <f t="shared" ref="D61:E61" si="15">D62</f>
        <v>0</v>
      </c>
      <c r="E61" s="31">
        <f t="shared" si="15"/>
        <v>250000</v>
      </c>
    </row>
    <row r="62" spans="1:5" ht="63.75" customHeight="1">
      <c r="A62" s="22" t="s">
        <v>5</v>
      </c>
      <c r="B62" s="17" t="s">
        <v>96</v>
      </c>
      <c r="C62" s="30">
        <v>250000</v>
      </c>
      <c r="D62" s="30"/>
      <c r="E62" s="30">
        <f>C62+D62</f>
        <v>250000</v>
      </c>
    </row>
    <row r="63" spans="1:5" s="19" customFormat="1" ht="21.75" hidden="1" customHeight="1">
      <c r="A63" s="38" t="s">
        <v>85</v>
      </c>
      <c r="B63" s="39"/>
      <c r="C63" s="27"/>
      <c r="D63" s="27"/>
      <c r="E63" s="27"/>
    </row>
    <row r="64" spans="1:5" ht="47.25" hidden="1">
      <c r="A64" s="16" t="s">
        <v>7</v>
      </c>
      <c r="B64" s="17" t="s">
        <v>6</v>
      </c>
      <c r="C64" s="29"/>
      <c r="D64" s="29"/>
      <c r="E64" s="29"/>
    </row>
    <row r="65" spans="1:5" ht="47.25" hidden="1">
      <c r="A65" s="16" t="s">
        <v>5</v>
      </c>
      <c r="B65" s="17" t="s">
        <v>96</v>
      </c>
      <c r="C65" s="30"/>
      <c r="D65" s="30"/>
      <c r="E65" s="30"/>
    </row>
    <row r="66" spans="1:5" s="19" customFormat="1" ht="22.5" customHeight="1">
      <c r="A66" s="38" t="s">
        <v>90</v>
      </c>
      <c r="B66" s="39"/>
      <c r="C66" s="27">
        <f>C69+C70</f>
        <v>500000</v>
      </c>
      <c r="D66" s="27">
        <f t="shared" ref="D66:E66" si="16">D69+D70</f>
        <v>0</v>
      </c>
      <c r="E66" s="27">
        <f t="shared" si="16"/>
        <v>500000</v>
      </c>
    </row>
    <row r="67" spans="1:5" ht="57" hidden="1" customHeight="1">
      <c r="A67" s="16" t="s">
        <v>5</v>
      </c>
      <c r="B67" s="17" t="s">
        <v>96</v>
      </c>
      <c r="C67" s="29"/>
      <c r="D67" s="29"/>
      <c r="E67" s="29"/>
    </row>
    <row r="68" spans="1:5" ht="70.5" hidden="1" customHeight="1">
      <c r="A68" s="16" t="s">
        <v>7</v>
      </c>
      <c r="B68" s="17" t="s">
        <v>93</v>
      </c>
      <c r="C68" s="29"/>
      <c r="D68" s="29"/>
      <c r="E68" s="29"/>
    </row>
    <row r="69" spans="1:5" ht="65.25" customHeight="1">
      <c r="A69" s="16" t="s">
        <v>97</v>
      </c>
      <c r="B69" s="17" t="s">
        <v>98</v>
      </c>
      <c r="C69" s="30">
        <v>300000</v>
      </c>
      <c r="D69" s="30"/>
      <c r="E69" s="30">
        <f>C69+D69</f>
        <v>300000</v>
      </c>
    </row>
    <row r="70" spans="1:5" ht="63.75" customHeight="1">
      <c r="A70" s="16" t="s">
        <v>95</v>
      </c>
      <c r="B70" s="17" t="s">
        <v>6</v>
      </c>
      <c r="C70" s="30">
        <v>200000</v>
      </c>
      <c r="D70" s="30"/>
      <c r="E70" s="30">
        <f>C70+D70</f>
        <v>200000</v>
      </c>
    </row>
    <row r="71" spans="1:5" ht="34.5" customHeight="1">
      <c r="A71" s="38" t="s">
        <v>87</v>
      </c>
      <c r="B71" s="39"/>
      <c r="C71" s="27">
        <f>C72</f>
        <v>1000000</v>
      </c>
      <c r="D71" s="27">
        <f t="shared" ref="D71:E71" si="17">D72</f>
        <v>0</v>
      </c>
      <c r="E71" s="27">
        <f t="shared" si="17"/>
        <v>1000000</v>
      </c>
    </row>
    <row r="72" spans="1:5" s="18" customFormat="1" ht="61.5" customHeight="1">
      <c r="A72" s="16" t="s">
        <v>5</v>
      </c>
      <c r="B72" s="17" t="s">
        <v>96</v>
      </c>
      <c r="C72" s="30">
        <v>1000000</v>
      </c>
      <c r="D72" s="30"/>
      <c r="E72" s="30">
        <f>C72+D72</f>
        <v>1000000</v>
      </c>
    </row>
    <row r="73" spans="1:5" ht="31.5" customHeight="1">
      <c r="A73" s="38" t="s">
        <v>107</v>
      </c>
      <c r="B73" s="39"/>
      <c r="C73" s="31">
        <f>C74+C75</f>
        <v>2500000</v>
      </c>
      <c r="D73" s="31">
        <f t="shared" ref="D73:E73" si="18">D74+D75</f>
        <v>0</v>
      </c>
      <c r="E73" s="31">
        <f t="shared" si="18"/>
        <v>2500000</v>
      </c>
    </row>
    <row r="74" spans="1:5" ht="49.5" customHeight="1">
      <c r="A74" s="16" t="s">
        <v>5</v>
      </c>
      <c r="B74" s="16" t="s">
        <v>96</v>
      </c>
      <c r="C74" s="30">
        <v>1300000</v>
      </c>
      <c r="D74" s="30"/>
      <c r="E74" s="30">
        <f>C74+D74</f>
        <v>1300000</v>
      </c>
    </row>
    <row r="75" spans="1:5" ht="48.75" customHeight="1">
      <c r="A75" s="16" t="s">
        <v>95</v>
      </c>
      <c r="B75" s="17" t="s">
        <v>6</v>
      </c>
      <c r="C75" s="30">
        <v>1200000</v>
      </c>
      <c r="D75" s="30"/>
      <c r="E75" s="30">
        <f>C75+D75</f>
        <v>1200000</v>
      </c>
    </row>
    <row r="76" spans="1:5" ht="37.5" customHeight="1">
      <c r="A76" s="38" t="s">
        <v>114</v>
      </c>
      <c r="B76" s="39"/>
      <c r="C76" s="31">
        <f>C78+C80</f>
        <v>1517000</v>
      </c>
      <c r="D76" s="31">
        <f>D78+D80</f>
        <v>0</v>
      </c>
      <c r="E76" s="31">
        <f>E78+E80</f>
        <v>1517000</v>
      </c>
    </row>
    <row r="77" spans="1:5" ht="47.25" hidden="1">
      <c r="A77" s="16" t="s">
        <v>7</v>
      </c>
      <c r="B77" s="17" t="s">
        <v>6</v>
      </c>
      <c r="C77" s="29"/>
      <c r="D77" s="29"/>
      <c r="E77" s="29"/>
    </row>
    <row r="78" spans="1:5" ht="47.25" hidden="1">
      <c r="A78" s="16" t="s">
        <v>95</v>
      </c>
      <c r="B78" s="17" t="s">
        <v>6</v>
      </c>
      <c r="C78" s="30">
        <v>1517000</v>
      </c>
      <c r="D78" s="30">
        <v>-1517000</v>
      </c>
      <c r="E78" s="30">
        <f>C78+D78</f>
        <v>0</v>
      </c>
    </row>
    <row r="79" spans="1:5" ht="33" hidden="1" customHeight="1">
      <c r="A79" s="38" t="s">
        <v>91</v>
      </c>
      <c r="B79" s="39"/>
      <c r="C79" s="29"/>
      <c r="D79" s="29"/>
      <c r="E79" s="30">
        <f t="shared" ref="E79:E80" si="19">C79+D79</f>
        <v>0</v>
      </c>
    </row>
    <row r="80" spans="1:5" ht="49.5" customHeight="1">
      <c r="A80" s="16" t="s">
        <v>5</v>
      </c>
      <c r="B80" s="17" t="s">
        <v>96</v>
      </c>
      <c r="C80" s="29"/>
      <c r="D80" s="30">
        <v>1517000</v>
      </c>
      <c r="E80" s="30">
        <f t="shared" si="19"/>
        <v>1517000</v>
      </c>
    </row>
    <row r="81" spans="1:5" ht="33" customHeight="1">
      <c r="A81" s="38" t="s">
        <v>125</v>
      </c>
      <c r="B81" s="39"/>
      <c r="C81" s="31">
        <v>0</v>
      </c>
      <c r="D81" s="31">
        <f>D82</f>
        <v>700000</v>
      </c>
      <c r="E81" s="31">
        <f>E82</f>
        <v>700000</v>
      </c>
    </row>
    <row r="82" spans="1:5" ht="48" customHeight="1">
      <c r="A82" s="22" t="s">
        <v>5</v>
      </c>
      <c r="B82" s="17" t="s">
        <v>96</v>
      </c>
      <c r="C82" s="30">
        <v>0</v>
      </c>
      <c r="D82" s="30">
        <v>700000</v>
      </c>
      <c r="E82" s="30">
        <f>C82+D82</f>
        <v>700000</v>
      </c>
    </row>
    <row r="83" spans="1:5" ht="32.25" customHeight="1">
      <c r="A83" s="38" t="s">
        <v>120</v>
      </c>
      <c r="B83" s="39"/>
      <c r="C83" s="31">
        <f>C84</f>
        <v>160000</v>
      </c>
      <c r="D83" s="31">
        <f t="shared" ref="D83:E83" si="20">D84</f>
        <v>0</v>
      </c>
      <c r="E83" s="31">
        <f t="shared" si="20"/>
        <v>160000</v>
      </c>
    </row>
    <row r="84" spans="1:5" ht="49.5" customHeight="1">
      <c r="A84" s="16" t="s">
        <v>7</v>
      </c>
      <c r="B84" s="17" t="s">
        <v>6</v>
      </c>
      <c r="C84" s="30">
        <v>160000</v>
      </c>
      <c r="D84" s="30"/>
      <c r="E84" s="30">
        <f>C84+D84</f>
        <v>160000</v>
      </c>
    </row>
    <row r="85" spans="1:5" ht="21.75" customHeight="1">
      <c r="A85" s="42" t="s">
        <v>0</v>
      </c>
      <c r="B85" s="42"/>
      <c r="C85" s="32">
        <f>C83+C76+C73+C71+C66+C61+C57+C55+C47+C42+C35+C32+C23+C16+C10</f>
        <v>894292000</v>
      </c>
      <c r="D85" s="32">
        <f>D83+D76+D73+D71+D66+D61+D57+D55+D47+D42+D35+D32+D23+D16+D10+D81</f>
        <v>6957418</v>
      </c>
      <c r="E85" s="32">
        <f>E83+E76+E73+E71+E66+E61+E57+E55+E47+E42+E35+E32+E23+E16+E10+E81</f>
        <v>901249418</v>
      </c>
    </row>
    <row r="87" spans="1:5" hidden="1">
      <c r="B87" s="34" t="s">
        <v>108</v>
      </c>
      <c r="C87" s="15">
        <v>149380000</v>
      </c>
      <c r="D87" s="15">
        <v>149380000</v>
      </c>
      <c r="E87" s="15">
        <v>149380000</v>
      </c>
    </row>
    <row r="88" spans="1:5" hidden="1">
      <c r="B88" s="34" t="s">
        <v>109</v>
      </c>
      <c r="C88" s="15">
        <v>6160000</v>
      </c>
      <c r="D88" s="15">
        <v>6160000</v>
      </c>
      <c r="E88" s="15">
        <v>6160000</v>
      </c>
    </row>
    <row r="89" spans="1:5" hidden="1">
      <c r="B89" s="34" t="s">
        <v>119</v>
      </c>
      <c r="C89" s="15">
        <v>3867000</v>
      </c>
      <c r="D89" s="15">
        <v>3867000</v>
      </c>
      <c r="E89" s="15">
        <v>3867000</v>
      </c>
    </row>
    <row r="90" spans="1:5" hidden="1">
      <c r="B90" s="34" t="s">
        <v>117</v>
      </c>
      <c r="C90" s="15">
        <v>1767000</v>
      </c>
      <c r="D90" s="15">
        <v>1767000</v>
      </c>
      <c r="E90" s="15">
        <v>1767000</v>
      </c>
    </row>
    <row r="91" spans="1:5" hidden="1">
      <c r="B91" s="34" t="s">
        <v>118</v>
      </c>
      <c r="C91" s="15">
        <v>733118000</v>
      </c>
      <c r="D91" s="15">
        <v>733118000</v>
      </c>
      <c r="E91" s="15">
        <v>733118000</v>
      </c>
    </row>
    <row r="93" spans="1:5" hidden="1"/>
    <row r="94" spans="1:5" hidden="1">
      <c r="B94" s="34" t="s">
        <v>110</v>
      </c>
      <c r="C94" s="15">
        <f>SUM(C87:C93)</f>
        <v>894292000</v>
      </c>
      <c r="D94" s="15">
        <f t="shared" ref="D94:E94" si="21">SUM(D87:D93)</f>
        <v>894292000</v>
      </c>
      <c r="E94" s="15">
        <f t="shared" si="21"/>
        <v>894292000</v>
      </c>
    </row>
    <row r="96" spans="1:5">
      <c r="A96" s="21"/>
      <c r="B96" s="21"/>
    </row>
  </sheetData>
  <mergeCells count="25">
    <mergeCell ref="A1:E1"/>
    <mergeCell ref="A2:E2"/>
    <mergeCell ref="A3:E3"/>
    <mergeCell ref="A85:B85"/>
    <mergeCell ref="A10:B10"/>
    <mergeCell ref="A16:B16"/>
    <mergeCell ref="A23:B23"/>
    <mergeCell ref="A32:B32"/>
    <mergeCell ref="A63:B63"/>
    <mergeCell ref="A55:B55"/>
    <mergeCell ref="A47:B47"/>
    <mergeCell ref="A44:B44"/>
    <mergeCell ref="A73:B73"/>
    <mergeCell ref="A66:B66"/>
    <mergeCell ref="A57:B57"/>
    <mergeCell ref="A81:B81"/>
    <mergeCell ref="A83:B83"/>
    <mergeCell ref="A76:B76"/>
    <mergeCell ref="A79:B79"/>
    <mergeCell ref="A71:B71"/>
    <mergeCell ref="A6:E6"/>
    <mergeCell ref="A61:B61"/>
    <mergeCell ref="A51:B51"/>
    <mergeCell ref="A42:B42"/>
    <mergeCell ref="A35:B35"/>
  </mergeCells>
  <phoneticPr fontId="0" type="noConversion"/>
  <printOptions horizontalCentered="1"/>
  <pageMargins left="0.86614173228346458" right="0.39370078740157483" top="0.59055118110236227" bottom="0.59055118110236227" header="0.31496062992125984" footer="0.31496062992125984"/>
  <pageSetup paperSize="9" orientation="portrait" r:id="rId1"/>
  <headerFooter differentFirst="1" alignWithMargins="0">
    <oddHeader>&amp;C&amp;P</oddHeader>
  </headerFooter>
  <rowBreaks count="1" manualBreakCount="1">
    <brk id="8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Расходы в2</vt:lpstr>
      <vt:lpstr>Расходы</vt:lpstr>
      <vt:lpstr>Доходы</vt:lpstr>
      <vt:lpstr>Расходы!OLE_LINK1</vt:lpstr>
      <vt:lpstr>Доходы!Заголовки_для_печати</vt:lpstr>
      <vt:lpstr>Доходы!Область_печати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nikitina</cp:lastModifiedBy>
  <cp:lastPrinted>2011-03-18T08:18:37Z</cp:lastPrinted>
  <dcterms:created xsi:type="dcterms:W3CDTF">2004-11-16T05:58:34Z</dcterms:created>
  <dcterms:modified xsi:type="dcterms:W3CDTF">2011-03-18T08:18:39Z</dcterms:modified>
</cp:coreProperties>
</file>