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60" yWindow="600" windowWidth="14925" windowHeight="164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Лист2!$A$1:$M$43</definedName>
  </definedNames>
  <calcPr calcId="145621"/>
</workbook>
</file>

<file path=xl/calcChain.xml><?xml version="1.0" encoding="utf-8"?>
<calcChain xmlns="http://schemas.openxmlformats.org/spreadsheetml/2006/main">
  <c r="K42" i="2" l="1"/>
  <c r="K41" i="2"/>
  <c r="L42" i="2"/>
  <c r="L41" i="2"/>
  <c r="K35" i="2" l="1"/>
  <c r="K32" i="2"/>
  <c r="K29" i="2"/>
  <c r="K27" i="2"/>
  <c r="K25" i="2"/>
  <c r="K24" i="2" s="1"/>
  <c r="K22" i="2"/>
  <c r="K20" i="2"/>
  <c r="K17" i="2"/>
  <c r="K15" i="2"/>
  <c r="F40" i="2"/>
  <c r="F35" i="2"/>
  <c r="F32" i="2"/>
  <c r="F29" i="2"/>
  <c r="F27" i="2"/>
  <c r="F25" i="2"/>
  <c r="F24" i="2"/>
  <c r="F22" i="2"/>
  <c r="F20" i="2"/>
  <c r="F19" i="2"/>
  <c r="F17" i="2"/>
  <c r="F15" i="2"/>
  <c r="F14" i="2"/>
  <c r="F31" i="2" l="1"/>
  <c r="K14" i="2"/>
  <c r="K31" i="2"/>
  <c r="K19" i="2"/>
  <c r="K40" i="2"/>
  <c r="I42" i="2"/>
  <c r="I41" i="2"/>
  <c r="D42" i="2"/>
  <c r="D41" i="2"/>
  <c r="F43" i="2" l="1"/>
  <c r="K43" i="2"/>
  <c r="D40" i="2"/>
  <c r="J16" i="2"/>
  <c r="J18" i="2"/>
  <c r="J21" i="2"/>
  <c r="L21" i="2" s="1"/>
  <c r="J23" i="2"/>
  <c r="L23" i="2" s="1"/>
  <c r="J26" i="2"/>
  <c r="L26" i="2" s="1"/>
  <c r="J28" i="2"/>
  <c r="L28" i="2" s="1"/>
  <c r="J30" i="2"/>
  <c r="L30" i="2" s="1"/>
  <c r="J33" i="2"/>
  <c r="L33" i="2" s="1"/>
  <c r="J34" i="2"/>
  <c r="L34" i="2" s="1"/>
  <c r="J36" i="2"/>
  <c r="L36" i="2" s="1"/>
  <c r="J37" i="2"/>
  <c r="L37" i="2" s="1"/>
  <c r="J38" i="2"/>
  <c r="L38" i="2" s="1"/>
  <c r="J39" i="2"/>
  <c r="L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I35" i="2"/>
  <c r="I32" i="2"/>
  <c r="I29" i="2"/>
  <c r="I27" i="2"/>
  <c r="I25" i="2"/>
  <c r="I22" i="2"/>
  <c r="I19" i="2" s="1"/>
  <c r="I20" i="2"/>
  <c r="I17" i="2"/>
  <c r="I15" i="2"/>
  <c r="I14" i="2" s="1"/>
  <c r="D35" i="2"/>
  <c r="D31" i="2" s="1"/>
  <c r="D32" i="2"/>
  <c r="D29" i="2"/>
  <c r="D27" i="2"/>
  <c r="D25" i="2"/>
  <c r="D22" i="2"/>
  <c r="D20" i="2"/>
  <c r="D17" i="2"/>
  <c r="D15" i="2"/>
  <c r="L16" i="2" l="1"/>
  <c r="J41" i="2"/>
  <c r="D24" i="2"/>
  <c r="I31" i="2"/>
  <c r="G18" i="2"/>
  <c r="G42" i="2" s="1"/>
  <c r="E42" i="2"/>
  <c r="D19" i="2"/>
  <c r="I24" i="2"/>
  <c r="G16" i="2"/>
  <c r="G41" i="2" s="1"/>
  <c r="E41" i="2"/>
  <c r="L18" i="2"/>
  <c r="J42" i="2"/>
  <c r="D14" i="2"/>
  <c r="I40" i="2"/>
  <c r="I43" i="2" s="1"/>
  <c r="H42" i="2"/>
  <c r="H41" i="2"/>
  <c r="C42" i="2"/>
  <c r="C41" i="2"/>
  <c r="D43" i="2" l="1"/>
  <c r="C17" i="2"/>
  <c r="E17" i="2" s="1"/>
  <c r="G17" i="2" s="1"/>
  <c r="C20" i="2"/>
  <c r="E20" i="2" s="1"/>
  <c r="G20" i="2" s="1"/>
  <c r="C15" i="2"/>
  <c r="E15" i="2" s="1"/>
  <c r="G15" i="2" s="1"/>
  <c r="C32" i="2"/>
  <c r="E32" i="2" s="1"/>
  <c r="G32" i="2" s="1"/>
  <c r="H35" i="2"/>
  <c r="J35" i="2" s="1"/>
  <c r="L35" i="2" s="1"/>
  <c r="C35" i="2"/>
  <c r="E35" i="2" s="1"/>
  <c r="G35" i="2" s="1"/>
  <c r="H32" i="2"/>
  <c r="H29" i="2"/>
  <c r="J29" i="2" s="1"/>
  <c r="L29" i="2" s="1"/>
  <c r="C29" i="2"/>
  <c r="E29" i="2" s="1"/>
  <c r="G29" i="2" s="1"/>
  <c r="H27" i="2"/>
  <c r="J27" i="2" s="1"/>
  <c r="L27" i="2" s="1"/>
  <c r="C27" i="2"/>
  <c r="E27" i="2" s="1"/>
  <c r="G27" i="2" s="1"/>
  <c r="H25" i="2"/>
  <c r="J25" i="2" s="1"/>
  <c r="L25" i="2" s="1"/>
  <c r="C25" i="2"/>
  <c r="E25" i="2" s="1"/>
  <c r="G25" i="2" s="1"/>
  <c r="H22" i="2"/>
  <c r="J22" i="2" s="1"/>
  <c r="L22" i="2" s="1"/>
  <c r="C22" i="2"/>
  <c r="H20" i="2"/>
  <c r="J20" i="2" s="1"/>
  <c r="L20" i="2" s="1"/>
  <c r="H17" i="2"/>
  <c r="J17" i="2" s="1"/>
  <c r="L17" i="2" s="1"/>
  <c r="H15" i="2"/>
  <c r="J15" i="2" s="1"/>
  <c r="L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C19" i="2" l="1"/>
  <c r="E19" i="2" s="1"/>
  <c r="G19" i="2" s="1"/>
  <c r="E22" i="2"/>
  <c r="G22" i="2" s="1"/>
  <c r="H31" i="2"/>
  <c r="J31" i="2" s="1"/>
  <c r="L31" i="2" s="1"/>
  <c r="J32" i="2"/>
  <c r="L32" i="2" s="1"/>
  <c r="H14" i="2"/>
  <c r="J14" i="2" s="1"/>
  <c r="L14" i="2" s="1"/>
  <c r="H19" i="2"/>
  <c r="J19" i="2" s="1"/>
  <c r="L19" i="2" s="1"/>
  <c r="C14" i="2"/>
  <c r="E14" i="2" s="1"/>
  <c r="G14" i="2" s="1"/>
  <c r="C31" i="2"/>
  <c r="E31" i="2" s="1"/>
  <c r="G31" i="2" s="1"/>
  <c r="C40" i="2"/>
  <c r="E40" i="2" s="1"/>
  <c r="G40" i="2" s="1"/>
  <c r="C24" i="2"/>
  <c r="E24" i="2" s="1"/>
  <c r="G24" i="2" s="1"/>
  <c r="H24" i="2"/>
  <c r="J24" i="2" s="1"/>
  <c r="L24" i="2" s="1"/>
  <c r="H40" i="2"/>
  <c r="J40" i="2" s="1"/>
  <c r="L40" i="2" s="1"/>
  <c r="C53" i="1"/>
  <c r="H43" i="2" l="1"/>
  <c r="J43" i="2" s="1"/>
  <c r="L43" i="2" s="1"/>
  <c r="C43" i="2"/>
  <c r="E43" i="2" s="1"/>
  <c r="G43" i="2" s="1"/>
</calcChain>
</file>

<file path=xl/sharedStrings.xml><?xml version="1.0" encoding="utf-8"?>
<sst xmlns="http://schemas.openxmlformats.org/spreadsheetml/2006/main" count="174" uniqueCount="143">
  <si>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</si>
  <si>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</si>
  <si>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</si>
  <si>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</si>
  <si>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</si>
  <si>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</si>
  <si>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</si>
  <si>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</si>
  <si>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</si>
  <si>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</si>
  <si>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</si>
  <si>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</si>
  <si>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</si>
  <si>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</si>
  <si>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</si>
  <si>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</si>
  <si>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</si>
  <si>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</si>
  <si>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</si>
  <si>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</si>
  <si>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</si>
  <si>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</si>
  <si>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</si>
  <si>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</si>
  <si>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</si>
  <si>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</si>
  <si>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</si>
  <si>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</si>
  <si>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</si>
  <si>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</si>
  <si>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</si>
  <si>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</si>
  <si>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</si>
  <si>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</si>
  <si>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</si>
  <si>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</si>
  <si>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</si>
  <si>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</si>
  <si>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</si>
  <si>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</si>
  <si>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</si>
  <si>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</si>
  <si>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</si>
  <si>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</si>
  <si>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</si>
  <si>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</si>
  <si>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</si>
  <si>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</si>
  <si>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</si>
  <si>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</si>
  <si>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</si>
  <si>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</si>
  <si>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</si>
  <si>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</si>
  <si>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</si>
  <si>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</si>
  <si>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</si>
  <si>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</si>
  <si>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</si>
  <si>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</si>
  <si>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</si>
  <si>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</si>
  <si>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</si>
  <si>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</si>
  <si>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</si>
  <si>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</si>
  <si>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</si>
  <si>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</si>
  <si>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</si>
  <si>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</si>
  <si>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</si>
  <si>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</si>
  <si>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</si>
  <si>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</si>
  <si>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</si>
  <si>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</si>
  <si>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</si>
  <si>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</si>
  <si>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</si>
  <si>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</si>
  <si>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</si>
  <si>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</si>
  <si>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</si>
  <si>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</si>
  <si>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</si>
  <si>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</si>
  <si>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</si>
  <si>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</si>
  <si>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</si>
  <si>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</si>
  <si>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</si>
  <si>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</si>
  <si>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</si>
  <si>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</si>
  <si>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</si>
  <si>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</si>
  <si>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</si>
  <si>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</si>
  <si>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</si>
  <si>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</si>
  <si>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</si>
  <si>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</si>
  <si>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</si>
  <si>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</si>
  <si>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</si>
  <si>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</si>
  <si>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</si>
  <si>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</si>
  <si>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</si>
  <si>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</si>
  <si>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</si>
  <si>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</si>
  <si>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</si>
  <si>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</si>
  <si>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</si>
  <si>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</si>
  <si>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</si>
  <si>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</si>
  <si>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</si>
  <si>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</si>
  <si>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</si>
  <si>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</si>
  <si>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</si>
  <si>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</si>
  <si>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</si>
  <si>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</si>
  <si>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</si>
  <si>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</si>
  <si>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</si>
  <si>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</si>
  <si>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</si>
  <si>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</si>
  <si>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</si>
  <si>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</si>
  <si>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</si>
  <si>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</si>
  <si>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</si>
  <si>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</si>
  <si>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24.12.2018 № 93-з</t>
  </si>
  <si>
    <t>"</t>
  </si>
  <si>
    <t>"Приложение 23</t>
  </si>
  <si>
    <t>Приложение 12</t>
  </si>
  <si>
    <t>от 21.02.2019 № 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</si>
</sst>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11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abSelected="1" view="pageBreakPreview" zoomScaleNormal="100" zoomScaleSheetLayoutView="100" workbookViewId="0">
      <selection activeCell="A3" sqref="A3:L3"/>
    </sheetView>
  </sheetViews>
  <sheetFormatPr defaultColWidth="9.140625" defaultRowHeight="12.75" x14ac:dyDescent="0.2"/>
  <cols>
    <col min="1" max="1" width="27.28515625" style="24" customWidth="1"/>
    <col min="2" max="2" width="70.140625" style="24" customWidth="1"/>
    <col min="3" max="6" width="15.140625" style="24" hidden="1" customWidth="1"/>
    <col min="7" max="7" width="15.140625" style="24" customWidth="1"/>
    <col min="8" max="8" width="15.42578125" style="24" hidden="1" customWidth="1"/>
    <col min="9" max="9" width="15" style="24" hidden="1" customWidth="1"/>
    <col min="10" max="10" width="15.7109375" style="24" hidden="1" customWidth="1"/>
    <col min="11" max="11" width="15.42578125" style="24" hidden="1" customWidth="1"/>
    <col min="12" max="12" width="15.42578125" style="24" customWidth="1"/>
    <col min="13" max="13" width="1.7109375" style="24" customWidth="1"/>
    <col min="14" max="16384" width="9.140625" style="24"/>
  </cols>
  <sheetData>
    <row r="1" spans="1:12" ht="15.75" x14ac:dyDescent="0.25">
      <c r="A1" s="46" t="s">
        <v>141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2" ht="15.75" x14ac:dyDescent="0.25">
      <c r="A2" s="46" t="s">
        <v>62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2.5" customHeight="1" x14ac:dyDescent="0.25">
      <c r="A3" s="46" t="s">
        <v>142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ht="15.75" x14ac:dyDescent="0.25">
      <c r="A5" s="46" t="s">
        <v>140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ht="18" customHeight="1" x14ac:dyDescent="0.25">
      <c r="A6" s="46" t="s">
        <v>62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ht="18" customHeight="1" x14ac:dyDescent="0.25">
      <c r="A7" s="46" t="s">
        <v>138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16.5" customHeight="1" x14ac:dyDescent="0.2">
      <c r="A8" s="28"/>
      <c r="C8" s="28"/>
      <c r="D8" s="28"/>
      <c r="E8" s="28"/>
      <c r="F8" s="28"/>
      <c r="G8" s="28"/>
      <c r="H8" s="28"/>
    </row>
    <row r="9" spans="1:12" ht="18.75" x14ac:dyDescent="0.3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</row>
    <row r="10" spans="1:12" ht="18" customHeight="1" x14ac:dyDescent="0.3">
      <c r="A10" s="48" t="s">
        <v>106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 ht="18.75" x14ac:dyDescent="0.3">
      <c r="A11" s="48" t="s">
        <v>134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ht="18.75" x14ac:dyDescent="0.3">
      <c r="A12" s="47"/>
      <c r="B12" s="47"/>
    </row>
    <row r="13" spans="1:12" ht="39" customHeight="1" x14ac:dyDescent="0.2">
      <c r="A13" s="36" t="s">
        <v>5</v>
      </c>
      <c r="B13" s="36" t="s">
        <v>20</v>
      </c>
      <c r="C13" s="21" t="s">
        <v>122</v>
      </c>
      <c r="D13" s="41" t="s">
        <v>136</v>
      </c>
      <c r="E13" s="21" t="s">
        <v>122</v>
      </c>
      <c r="F13" s="41" t="s">
        <v>137</v>
      </c>
      <c r="G13" s="21" t="s">
        <v>122</v>
      </c>
      <c r="H13" s="21" t="s">
        <v>135</v>
      </c>
      <c r="I13" s="41" t="s">
        <v>136</v>
      </c>
      <c r="J13" s="21" t="s">
        <v>135</v>
      </c>
      <c r="K13" s="41" t="s">
        <v>137</v>
      </c>
      <c r="L13" s="21" t="s">
        <v>135</v>
      </c>
    </row>
    <row r="14" spans="1:12" ht="33" customHeight="1" x14ac:dyDescent="0.25">
      <c r="A14" s="25" t="s">
        <v>123</v>
      </c>
      <c r="B14" s="31" t="s">
        <v>71</v>
      </c>
      <c r="C14" s="26">
        <f t="shared" ref="C14:H14" si="0">C15-C17</f>
        <v>-900000000</v>
      </c>
      <c r="D14" s="26">
        <f t="shared" ref="D14:F14" si="1">D15-D17</f>
        <v>0</v>
      </c>
      <c r="E14" s="26">
        <f>C14+D14</f>
        <v>-900000000</v>
      </c>
      <c r="F14" s="26">
        <f t="shared" si="1"/>
        <v>0</v>
      </c>
      <c r="G14" s="26">
        <f>E14+F14</f>
        <v>-900000000</v>
      </c>
      <c r="H14" s="26">
        <f t="shared" si="0"/>
        <v>-900000000</v>
      </c>
      <c r="I14" s="26">
        <f t="shared" ref="I14:K14" si="2">I15-I17</f>
        <v>0</v>
      </c>
      <c r="J14" s="26">
        <f>H14+I14</f>
        <v>-900000000</v>
      </c>
      <c r="K14" s="26">
        <f t="shared" si="2"/>
        <v>0</v>
      </c>
      <c r="L14" s="26">
        <f>J14+K14</f>
        <v>-900000000</v>
      </c>
    </row>
    <row r="15" spans="1:12" ht="48.75" hidden="1" customHeight="1" x14ac:dyDescent="0.25">
      <c r="A15" s="25" t="s">
        <v>23</v>
      </c>
      <c r="B15" s="31" t="s">
        <v>72</v>
      </c>
      <c r="C15" s="26">
        <f t="shared" ref="C15:K15" si="3">C16</f>
        <v>0</v>
      </c>
      <c r="D15" s="26">
        <f t="shared" si="3"/>
        <v>0</v>
      </c>
      <c r="E15" s="26">
        <f t="shared" ref="E15:E43" si="4">C15+D15</f>
        <v>0</v>
      </c>
      <c r="F15" s="26">
        <f t="shared" si="3"/>
        <v>0</v>
      </c>
      <c r="G15" s="26">
        <f t="shared" ref="G15:G40" si="5">E15+F15</f>
        <v>0</v>
      </c>
      <c r="H15" s="26">
        <f t="shared" si="3"/>
        <v>0</v>
      </c>
      <c r="I15" s="26">
        <f t="shared" si="3"/>
        <v>0</v>
      </c>
      <c r="J15" s="26">
        <f t="shared" ref="J15:J43" si="6">H15+I15</f>
        <v>0</v>
      </c>
      <c r="K15" s="26">
        <f t="shared" si="3"/>
        <v>0</v>
      </c>
      <c r="L15" s="26">
        <f t="shared" ref="L15:L40" si="7">J15+K15</f>
        <v>0</v>
      </c>
    </row>
    <row r="16" spans="1:12" ht="48" hidden="1" customHeight="1" x14ac:dyDescent="0.25">
      <c r="A16" s="23" t="s">
        <v>7</v>
      </c>
      <c r="B16" s="35" t="s">
        <v>107</v>
      </c>
      <c r="C16" s="22"/>
      <c r="D16" s="22"/>
      <c r="E16" s="22">
        <f t="shared" si="4"/>
        <v>0</v>
      </c>
      <c r="F16" s="22"/>
      <c r="G16" s="22">
        <f t="shared" si="5"/>
        <v>0</v>
      </c>
      <c r="H16" s="22"/>
      <c r="I16" s="22"/>
      <c r="J16" s="22">
        <f t="shared" si="6"/>
        <v>0</v>
      </c>
      <c r="K16" s="22"/>
      <c r="L16" s="22">
        <f t="shared" si="7"/>
        <v>0</v>
      </c>
    </row>
    <row r="17" spans="1:12" ht="48" customHeight="1" x14ac:dyDescent="0.25">
      <c r="A17" s="25" t="s">
        <v>124</v>
      </c>
      <c r="B17" s="31" t="s">
        <v>88</v>
      </c>
      <c r="C17" s="26">
        <f t="shared" ref="C17:K17" si="8">C18</f>
        <v>900000000</v>
      </c>
      <c r="D17" s="26">
        <f t="shared" si="8"/>
        <v>0</v>
      </c>
      <c r="E17" s="26">
        <f t="shared" si="4"/>
        <v>900000000</v>
      </c>
      <c r="F17" s="26">
        <f t="shared" si="8"/>
        <v>0</v>
      </c>
      <c r="G17" s="26">
        <f t="shared" si="5"/>
        <v>900000000</v>
      </c>
      <c r="H17" s="26">
        <f t="shared" si="8"/>
        <v>900000000</v>
      </c>
      <c r="I17" s="26">
        <f t="shared" si="8"/>
        <v>0</v>
      </c>
      <c r="J17" s="26">
        <f t="shared" si="6"/>
        <v>900000000</v>
      </c>
      <c r="K17" s="26">
        <f t="shared" si="8"/>
        <v>0</v>
      </c>
      <c r="L17" s="26">
        <f t="shared" si="7"/>
        <v>900000000</v>
      </c>
    </row>
    <row r="18" spans="1:12" ht="50.25" customHeight="1" x14ac:dyDescent="0.25">
      <c r="A18" s="23" t="s">
        <v>8</v>
      </c>
      <c r="B18" s="35" t="s">
        <v>108</v>
      </c>
      <c r="C18" s="22">
        <v>900000000</v>
      </c>
      <c r="D18" s="22"/>
      <c r="E18" s="22">
        <f t="shared" si="4"/>
        <v>900000000</v>
      </c>
      <c r="F18" s="22"/>
      <c r="G18" s="22">
        <f>E18+F18</f>
        <v>900000000</v>
      </c>
      <c r="H18" s="22">
        <v>900000000</v>
      </c>
      <c r="I18" s="22"/>
      <c r="J18" s="22">
        <f t="shared" si="6"/>
        <v>900000000</v>
      </c>
      <c r="K18" s="22"/>
      <c r="L18" s="22">
        <f t="shared" si="7"/>
        <v>900000000</v>
      </c>
    </row>
    <row r="19" spans="1:12" ht="17.25" customHeight="1" x14ac:dyDescent="0.25">
      <c r="A19" s="25" t="s">
        <v>125</v>
      </c>
      <c r="B19" s="31" t="s">
        <v>73</v>
      </c>
      <c r="C19" s="26">
        <f t="shared" ref="C19:H19" si="9">C20-C22</f>
        <v>2351552097</v>
      </c>
      <c r="D19" s="26">
        <f t="shared" ref="D19:F19" si="10">D20-D22</f>
        <v>0</v>
      </c>
      <c r="E19" s="26">
        <f t="shared" si="4"/>
        <v>2351552097</v>
      </c>
      <c r="F19" s="26">
        <f t="shared" si="10"/>
        <v>0</v>
      </c>
      <c r="G19" s="26">
        <f t="shared" si="5"/>
        <v>2351552097</v>
      </c>
      <c r="H19" s="26">
        <f t="shared" si="9"/>
        <v>3803314866</v>
      </c>
      <c r="I19" s="26">
        <f t="shared" ref="I19:K19" si="11">I20-I22</f>
        <v>0</v>
      </c>
      <c r="J19" s="26">
        <f t="shared" si="6"/>
        <v>3803314866</v>
      </c>
      <c r="K19" s="26">
        <f t="shared" si="11"/>
        <v>3741</v>
      </c>
      <c r="L19" s="26">
        <f t="shared" si="7"/>
        <v>3803318607</v>
      </c>
    </row>
    <row r="20" spans="1:12" ht="31.5" x14ac:dyDescent="0.25">
      <c r="A20" s="25" t="s">
        <v>126</v>
      </c>
      <c r="B20" s="31" t="s">
        <v>74</v>
      </c>
      <c r="C20" s="26">
        <f t="shared" ref="C20:K20" si="12">C21</f>
        <v>6159552097</v>
      </c>
      <c r="D20" s="26">
        <f t="shared" si="12"/>
        <v>0</v>
      </c>
      <c r="E20" s="26">
        <f t="shared" si="4"/>
        <v>6159552097</v>
      </c>
      <c r="F20" s="26">
        <f t="shared" si="12"/>
        <v>0</v>
      </c>
      <c r="G20" s="26">
        <f t="shared" si="5"/>
        <v>6159552097</v>
      </c>
      <c r="H20" s="26">
        <f t="shared" si="12"/>
        <v>3803314866</v>
      </c>
      <c r="I20" s="26">
        <f t="shared" si="12"/>
        <v>0</v>
      </c>
      <c r="J20" s="26">
        <f t="shared" si="6"/>
        <v>3803314866</v>
      </c>
      <c r="K20" s="26">
        <f t="shared" si="12"/>
        <v>3000003741</v>
      </c>
      <c r="L20" s="26">
        <f t="shared" si="7"/>
        <v>6803318607</v>
      </c>
    </row>
    <row r="21" spans="1:12" ht="31.5" x14ac:dyDescent="0.25">
      <c r="A21" s="23" t="s">
        <v>75</v>
      </c>
      <c r="B21" s="35" t="s">
        <v>109</v>
      </c>
      <c r="C21" s="22">
        <v>6159552097</v>
      </c>
      <c r="D21" s="22"/>
      <c r="E21" s="22">
        <f t="shared" si="4"/>
        <v>6159552097</v>
      </c>
      <c r="F21" s="22"/>
      <c r="G21" s="22">
        <f t="shared" si="5"/>
        <v>6159552097</v>
      </c>
      <c r="H21" s="22">
        <v>3803314866</v>
      </c>
      <c r="I21" s="22"/>
      <c r="J21" s="22">
        <f t="shared" si="6"/>
        <v>3803314866</v>
      </c>
      <c r="K21" s="22">
        <v>3000003741</v>
      </c>
      <c r="L21" s="22">
        <f t="shared" si="7"/>
        <v>6803318607</v>
      </c>
    </row>
    <row r="22" spans="1:12" ht="31.5" customHeight="1" x14ac:dyDescent="0.25">
      <c r="A22" s="25" t="s">
        <v>76</v>
      </c>
      <c r="B22" s="31" t="s">
        <v>77</v>
      </c>
      <c r="C22" s="26">
        <f>C23</f>
        <v>3808000000</v>
      </c>
      <c r="D22" s="26">
        <f>D23</f>
        <v>0</v>
      </c>
      <c r="E22" s="26">
        <f t="shared" si="4"/>
        <v>3808000000</v>
      </c>
      <c r="F22" s="26">
        <f>F23</f>
        <v>0</v>
      </c>
      <c r="G22" s="26">
        <f t="shared" si="5"/>
        <v>3808000000</v>
      </c>
      <c r="H22" s="26">
        <f>H23</f>
        <v>0</v>
      </c>
      <c r="I22" s="26">
        <f>I23</f>
        <v>0</v>
      </c>
      <c r="J22" s="26">
        <f t="shared" si="6"/>
        <v>0</v>
      </c>
      <c r="K22" s="26">
        <f>K23</f>
        <v>3000000000</v>
      </c>
      <c r="L22" s="26">
        <f t="shared" si="7"/>
        <v>3000000000</v>
      </c>
    </row>
    <row r="23" spans="1:12" ht="31.5" x14ac:dyDescent="0.25">
      <c r="A23" s="23" t="s">
        <v>78</v>
      </c>
      <c r="B23" s="35" t="s">
        <v>110</v>
      </c>
      <c r="C23" s="22">
        <v>3808000000</v>
      </c>
      <c r="D23" s="22"/>
      <c r="E23" s="22">
        <f t="shared" si="4"/>
        <v>3808000000</v>
      </c>
      <c r="F23" s="22"/>
      <c r="G23" s="22">
        <f>E23+F23</f>
        <v>3808000000</v>
      </c>
      <c r="H23" s="22">
        <v>0</v>
      </c>
      <c r="I23" s="22"/>
      <c r="J23" s="22">
        <f t="shared" si="6"/>
        <v>0</v>
      </c>
      <c r="K23" s="22">
        <v>3000000000</v>
      </c>
      <c r="L23" s="22">
        <f t="shared" si="7"/>
        <v>3000000000</v>
      </c>
    </row>
    <row r="24" spans="1:12" ht="31.5" x14ac:dyDescent="0.25">
      <c r="A24" s="25" t="s">
        <v>127</v>
      </c>
      <c r="B24" s="31" t="s">
        <v>91</v>
      </c>
      <c r="C24" s="26">
        <f t="shared" ref="C24:H24" si="13">C25-C27</f>
        <v>-1451668200</v>
      </c>
      <c r="D24" s="26">
        <f t="shared" ref="D24:F24" si="14">D25-D27</f>
        <v>0</v>
      </c>
      <c r="E24" s="26">
        <f t="shared" si="4"/>
        <v>-1451668200</v>
      </c>
      <c r="F24" s="26">
        <f t="shared" si="14"/>
        <v>0</v>
      </c>
      <c r="G24" s="26">
        <f t="shared" si="5"/>
        <v>-1451668200</v>
      </c>
      <c r="H24" s="26">
        <f t="shared" si="13"/>
        <v>-2903336400</v>
      </c>
      <c r="I24" s="26">
        <f t="shared" ref="I24:K24" si="15">I25-I27</f>
        <v>0</v>
      </c>
      <c r="J24" s="26">
        <f t="shared" si="6"/>
        <v>-2903336400</v>
      </c>
      <c r="K24" s="26">
        <f t="shared" si="15"/>
        <v>0</v>
      </c>
      <c r="L24" s="26">
        <f t="shared" si="7"/>
        <v>-2903336400</v>
      </c>
    </row>
    <row r="25" spans="1:12" ht="47.25" hidden="1" x14ac:dyDescent="0.25">
      <c r="A25" s="25" t="s">
        <v>111</v>
      </c>
      <c r="B25" s="31" t="s">
        <v>92</v>
      </c>
      <c r="C25" s="26">
        <f>C26</f>
        <v>0</v>
      </c>
      <c r="D25" s="26">
        <f>D26</f>
        <v>0</v>
      </c>
      <c r="E25" s="26">
        <f t="shared" si="4"/>
        <v>0</v>
      </c>
      <c r="F25" s="26">
        <f>F26</f>
        <v>0</v>
      </c>
      <c r="G25" s="26">
        <f t="shared" si="5"/>
        <v>0</v>
      </c>
      <c r="H25" s="26">
        <f>H26</f>
        <v>0</v>
      </c>
      <c r="I25" s="26">
        <f>I26</f>
        <v>0</v>
      </c>
      <c r="J25" s="26">
        <f t="shared" si="6"/>
        <v>0</v>
      </c>
      <c r="K25" s="26">
        <f>K26</f>
        <v>0</v>
      </c>
      <c r="L25" s="26">
        <f t="shared" si="7"/>
        <v>0</v>
      </c>
    </row>
    <row r="26" spans="1:12" ht="47.25" hidden="1" x14ac:dyDescent="0.25">
      <c r="A26" s="23" t="s">
        <v>112</v>
      </c>
      <c r="B26" s="35" t="s">
        <v>113</v>
      </c>
      <c r="C26" s="27"/>
      <c r="D26" s="27"/>
      <c r="E26" s="27">
        <f t="shared" si="4"/>
        <v>0</v>
      </c>
      <c r="F26" s="27"/>
      <c r="G26" s="27">
        <f t="shared" si="5"/>
        <v>0</v>
      </c>
      <c r="H26" s="27"/>
      <c r="I26" s="27"/>
      <c r="J26" s="27">
        <f t="shared" si="6"/>
        <v>0</v>
      </c>
      <c r="K26" s="27"/>
      <c r="L26" s="27">
        <f t="shared" si="7"/>
        <v>0</v>
      </c>
    </row>
    <row r="27" spans="1:12" ht="50.25" customHeight="1" x14ac:dyDescent="0.25">
      <c r="A27" s="25" t="s">
        <v>128</v>
      </c>
      <c r="B27" s="31" t="s">
        <v>79</v>
      </c>
      <c r="C27" s="26">
        <f t="shared" ref="C27:K27" si="16">C28</f>
        <v>1451668200</v>
      </c>
      <c r="D27" s="26">
        <f t="shared" si="16"/>
        <v>0</v>
      </c>
      <c r="E27" s="26">
        <f t="shared" si="4"/>
        <v>1451668200</v>
      </c>
      <c r="F27" s="26">
        <f t="shared" si="16"/>
        <v>0</v>
      </c>
      <c r="G27" s="26">
        <f t="shared" si="5"/>
        <v>1451668200</v>
      </c>
      <c r="H27" s="26">
        <f t="shared" si="16"/>
        <v>2903336400</v>
      </c>
      <c r="I27" s="26">
        <f t="shared" si="16"/>
        <v>0</v>
      </c>
      <c r="J27" s="26">
        <f t="shared" si="6"/>
        <v>2903336400</v>
      </c>
      <c r="K27" s="26">
        <f t="shared" si="16"/>
        <v>0</v>
      </c>
      <c r="L27" s="26">
        <f t="shared" si="7"/>
        <v>2903336400</v>
      </c>
    </row>
    <row r="28" spans="1:12" ht="47.25" x14ac:dyDescent="0.25">
      <c r="A28" s="23" t="s">
        <v>114</v>
      </c>
      <c r="B28" s="35" t="s">
        <v>115</v>
      </c>
      <c r="C28" s="22">
        <v>1451668200</v>
      </c>
      <c r="D28" s="22"/>
      <c r="E28" s="22">
        <f t="shared" si="4"/>
        <v>1451668200</v>
      </c>
      <c r="F28" s="22"/>
      <c r="G28" s="22">
        <f>E28+F28</f>
        <v>1451668200</v>
      </c>
      <c r="H28" s="22">
        <v>2903336400</v>
      </c>
      <c r="I28" s="22"/>
      <c r="J28" s="22">
        <f t="shared" si="6"/>
        <v>2903336400</v>
      </c>
      <c r="K28" s="22"/>
      <c r="L28" s="22">
        <f t="shared" si="7"/>
        <v>2903336400</v>
      </c>
    </row>
    <row r="29" spans="1:12" ht="31.5" hidden="1" x14ac:dyDescent="0.25">
      <c r="A29" s="25" t="s">
        <v>80</v>
      </c>
      <c r="B29" s="31" t="s">
        <v>29</v>
      </c>
      <c r="C29" s="26">
        <f>C30</f>
        <v>0</v>
      </c>
      <c r="D29" s="26">
        <f>D30</f>
        <v>0</v>
      </c>
      <c r="E29" s="26">
        <f t="shared" si="4"/>
        <v>0</v>
      </c>
      <c r="F29" s="26">
        <f>F30</f>
        <v>0</v>
      </c>
      <c r="G29" s="26">
        <f t="shared" si="5"/>
        <v>0</v>
      </c>
      <c r="H29" s="26">
        <f>H30</f>
        <v>0</v>
      </c>
      <c r="I29" s="26">
        <f>I30</f>
        <v>0</v>
      </c>
      <c r="J29" s="26">
        <f t="shared" si="6"/>
        <v>0</v>
      </c>
      <c r="K29" s="26">
        <f>K30</f>
        <v>0</v>
      </c>
      <c r="L29" s="26">
        <f t="shared" si="7"/>
        <v>0</v>
      </c>
    </row>
    <row r="30" spans="1:12" ht="31.5" hidden="1" x14ac:dyDescent="0.25">
      <c r="A30" s="23" t="s">
        <v>93</v>
      </c>
      <c r="B30" s="35" t="s">
        <v>121</v>
      </c>
      <c r="C30" s="22"/>
      <c r="D30" s="22"/>
      <c r="E30" s="22">
        <f t="shared" si="4"/>
        <v>0</v>
      </c>
      <c r="F30" s="22"/>
      <c r="G30" s="22">
        <f t="shared" si="5"/>
        <v>0</v>
      </c>
      <c r="H30" s="22"/>
      <c r="I30" s="22"/>
      <c r="J30" s="22">
        <f t="shared" si="6"/>
        <v>0</v>
      </c>
      <c r="K30" s="22"/>
      <c r="L30" s="22">
        <f t="shared" si="7"/>
        <v>0</v>
      </c>
    </row>
    <row r="31" spans="1:12" ht="31.5" x14ac:dyDescent="0.25">
      <c r="A31" s="25" t="s">
        <v>129</v>
      </c>
      <c r="B31" s="31" t="s">
        <v>89</v>
      </c>
      <c r="C31" s="30">
        <f t="shared" ref="C31:H31" si="17">C35-C32</f>
        <v>116103</v>
      </c>
      <c r="D31" s="30">
        <f t="shared" ref="D31:F31" si="18">D35-D32</f>
        <v>0</v>
      </c>
      <c r="E31" s="30">
        <f t="shared" si="4"/>
        <v>116103</v>
      </c>
      <c r="F31" s="30">
        <f t="shared" si="18"/>
        <v>0</v>
      </c>
      <c r="G31" s="30">
        <f t="shared" si="5"/>
        <v>116103</v>
      </c>
      <c r="H31" s="30">
        <f t="shared" si="17"/>
        <v>21534</v>
      </c>
      <c r="I31" s="30">
        <f t="shared" ref="I31:K31" si="19">I35-I32</f>
        <v>0</v>
      </c>
      <c r="J31" s="30">
        <f t="shared" si="6"/>
        <v>21534</v>
      </c>
      <c r="K31" s="30">
        <f t="shared" si="19"/>
        <v>-3741</v>
      </c>
      <c r="L31" s="30">
        <f t="shared" si="7"/>
        <v>17793</v>
      </c>
    </row>
    <row r="32" spans="1:12" ht="33" hidden="1" customHeight="1" x14ac:dyDescent="0.25">
      <c r="A32" s="25" t="s">
        <v>81</v>
      </c>
      <c r="B32" s="31" t="s">
        <v>83</v>
      </c>
      <c r="C32" s="26">
        <f t="shared" ref="C32:H32" si="20">C33+C34</f>
        <v>0</v>
      </c>
      <c r="D32" s="26">
        <f t="shared" ref="D32:F32" si="21">D33+D34</f>
        <v>0</v>
      </c>
      <c r="E32" s="26">
        <f t="shared" si="4"/>
        <v>0</v>
      </c>
      <c r="F32" s="26">
        <f t="shared" si="21"/>
        <v>0</v>
      </c>
      <c r="G32" s="26">
        <f t="shared" si="5"/>
        <v>0</v>
      </c>
      <c r="H32" s="26">
        <f t="shared" si="20"/>
        <v>0</v>
      </c>
      <c r="I32" s="26">
        <f t="shared" ref="I32:K32" si="22">I33+I34</f>
        <v>0</v>
      </c>
      <c r="J32" s="26">
        <f t="shared" si="6"/>
        <v>0</v>
      </c>
      <c r="K32" s="26">
        <f t="shared" si="22"/>
        <v>0</v>
      </c>
      <c r="L32" s="26">
        <f t="shared" si="7"/>
        <v>0</v>
      </c>
    </row>
    <row r="33" spans="1:13" ht="49.5" hidden="1" customHeight="1" x14ac:dyDescent="0.25">
      <c r="A33" s="23" t="s">
        <v>84</v>
      </c>
      <c r="B33" s="34" t="s">
        <v>85</v>
      </c>
      <c r="C33" s="22"/>
      <c r="D33" s="22"/>
      <c r="E33" s="22">
        <f t="shared" si="4"/>
        <v>0</v>
      </c>
      <c r="F33" s="22"/>
      <c r="G33" s="22">
        <f t="shared" si="5"/>
        <v>0</v>
      </c>
      <c r="H33" s="22"/>
      <c r="I33" s="22"/>
      <c r="J33" s="22">
        <f t="shared" si="6"/>
        <v>0</v>
      </c>
      <c r="K33" s="22"/>
      <c r="L33" s="22">
        <f t="shared" si="7"/>
        <v>0</v>
      </c>
    </row>
    <row r="34" spans="1:13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>
        <f t="shared" si="4"/>
        <v>0</v>
      </c>
      <c r="F34" s="22"/>
      <c r="G34" s="22">
        <f t="shared" si="5"/>
        <v>0</v>
      </c>
      <c r="H34" s="22"/>
      <c r="I34" s="22"/>
      <c r="J34" s="22">
        <f t="shared" si="6"/>
        <v>0</v>
      </c>
      <c r="K34" s="22"/>
      <c r="L34" s="22">
        <f t="shared" si="7"/>
        <v>0</v>
      </c>
    </row>
    <row r="35" spans="1:13" ht="36" customHeight="1" x14ac:dyDescent="0.25">
      <c r="A35" s="25" t="s">
        <v>130</v>
      </c>
      <c r="B35" s="31" t="s">
        <v>90</v>
      </c>
      <c r="C35" s="26">
        <f t="shared" ref="C35:H35" si="23">SUM(C36:C39)</f>
        <v>116103</v>
      </c>
      <c r="D35" s="26">
        <f t="shared" ref="D35:F35" si="24">SUM(D36:D39)</f>
        <v>0</v>
      </c>
      <c r="E35" s="26">
        <f t="shared" si="4"/>
        <v>116103</v>
      </c>
      <c r="F35" s="26">
        <f t="shared" si="24"/>
        <v>0</v>
      </c>
      <c r="G35" s="26">
        <f t="shared" si="5"/>
        <v>116103</v>
      </c>
      <c r="H35" s="26">
        <f t="shared" si="23"/>
        <v>21534</v>
      </c>
      <c r="I35" s="26">
        <f t="shared" ref="I35:K35" si="25">SUM(I36:I39)</f>
        <v>0</v>
      </c>
      <c r="J35" s="26">
        <f t="shared" si="6"/>
        <v>21534</v>
      </c>
      <c r="K35" s="26">
        <f t="shared" si="25"/>
        <v>-3741</v>
      </c>
      <c r="L35" s="26">
        <f t="shared" si="7"/>
        <v>17793</v>
      </c>
    </row>
    <row r="36" spans="1:13" ht="62.25" hidden="1" customHeight="1" x14ac:dyDescent="0.25">
      <c r="A36" s="23" t="s">
        <v>98</v>
      </c>
      <c r="B36" s="35" t="s">
        <v>99</v>
      </c>
      <c r="C36" s="22"/>
      <c r="D36" s="22"/>
      <c r="E36" s="22">
        <f t="shared" si="4"/>
        <v>0</v>
      </c>
      <c r="F36" s="22"/>
      <c r="G36" s="22">
        <f t="shared" si="5"/>
        <v>0</v>
      </c>
      <c r="H36" s="22"/>
      <c r="I36" s="22"/>
      <c r="J36" s="22">
        <f t="shared" si="6"/>
        <v>0</v>
      </c>
      <c r="K36" s="22"/>
      <c r="L36" s="22">
        <f t="shared" si="7"/>
        <v>0</v>
      </c>
    </row>
    <row r="37" spans="1:13" ht="80.25" hidden="1" customHeight="1" x14ac:dyDescent="0.25">
      <c r="A37" s="23" t="s">
        <v>100</v>
      </c>
      <c r="B37" s="35" t="s">
        <v>105</v>
      </c>
      <c r="C37" s="22"/>
      <c r="D37" s="22"/>
      <c r="E37" s="22">
        <f t="shared" si="4"/>
        <v>0</v>
      </c>
      <c r="F37" s="22"/>
      <c r="G37" s="22">
        <f t="shared" si="5"/>
        <v>0</v>
      </c>
      <c r="H37" s="22"/>
      <c r="I37" s="22"/>
      <c r="J37" s="22">
        <f t="shared" si="6"/>
        <v>0</v>
      </c>
      <c r="K37" s="22"/>
      <c r="L37" s="22">
        <f t="shared" si="7"/>
        <v>0</v>
      </c>
    </row>
    <row r="38" spans="1:13" ht="50.25" hidden="1" customHeight="1" x14ac:dyDescent="0.25">
      <c r="A38" s="23" t="s">
        <v>86</v>
      </c>
      <c r="B38" s="35" t="s">
        <v>87</v>
      </c>
      <c r="C38" s="22"/>
      <c r="D38" s="22"/>
      <c r="E38" s="22">
        <f t="shared" si="4"/>
        <v>0</v>
      </c>
      <c r="F38" s="22"/>
      <c r="G38" s="22">
        <f t="shared" si="5"/>
        <v>0</v>
      </c>
      <c r="H38" s="22"/>
      <c r="I38" s="22"/>
      <c r="J38" s="22">
        <f t="shared" si="6"/>
        <v>0</v>
      </c>
      <c r="K38" s="22"/>
      <c r="L38" s="22">
        <f t="shared" si="7"/>
        <v>0</v>
      </c>
    </row>
    <row r="39" spans="1:13" ht="47.25" x14ac:dyDescent="0.25">
      <c r="A39" s="23" t="s">
        <v>118</v>
      </c>
      <c r="B39" s="35" t="s">
        <v>119</v>
      </c>
      <c r="C39" s="22">
        <v>116103</v>
      </c>
      <c r="D39" s="22"/>
      <c r="E39" s="22">
        <f t="shared" si="4"/>
        <v>116103</v>
      </c>
      <c r="F39" s="22"/>
      <c r="G39" s="22">
        <f t="shared" si="5"/>
        <v>116103</v>
      </c>
      <c r="H39" s="22">
        <v>21534</v>
      </c>
      <c r="I39" s="22"/>
      <c r="J39" s="22">
        <f t="shared" si="6"/>
        <v>21534</v>
      </c>
      <c r="K39" s="22">
        <v>-3741</v>
      </c>
      <c r="L39" s="22">
        <f t="shared" si="7"/>
        <v>17793</v>
      </c>
    </row>
    <row r="40" spans="1:13" s="38" customFormat="1" ht="18.75" customHeight="1" x14ac:dyDescent="0.25">
      <c r="A40" s="25" t="s">
        <v>131</v>
      </c>
      <c r="B40" s="31" t="s">
        <v>82</v>
      </c>
      <c r="C40" s="26">
        <f t="shared" ref="C40:H40" si="26">C42-C41</f>
        <v>0</v>
      </c>
      <c r="D40" s="26">
        <f t="shared" ref="D40:F40" si="27">D42-D41</f>
        <v>0</v>
      </c>
      <c r="E40" s="26">
        <f t="shared" si="4"/>
        <v>0</v>
      </c>
      <c r="F40" s="26">
        <f t="shared" si="27"/>
        <v>0</v>
      </c>
      <c r="G40" s="26">
        <f t="shared" si="5"/>
        <v>0</v>
      </c>
      <c r="H40" s="26">
        <f t="shared" si="26"/>
        <v>0</v>
      </c>
      <c r="I40" s="26">
        <f t="shared" ref="I40:K40" si="28">I42-I41</f>
        <v>0</v>
      </c>
      <c r="J40" s="26">
        <f t="shared" si="6"/>
        <v>0</v>
      </c>
      <c r="K40" s="26">
        <f t="shared" si="28"/>
        <v>0</v>
      </c>
      <c r="L40" s="26">
        <f t="shared" si="7"/>
        <v>0</v>
      </c>
    </row>
    <row r="41" spans="1:13" s="38" customFormat="1" ht="31.5" x14ac:dyDescent="0.25">
      <c r="A41" s="23" t="s">
        <v>132</v>
      </c>
      <c r="B41" s="35" t="s">
        <v>42</v>
      </c>
      <c r="C41" s="40">
        <f>C16+C21+C39+69946247448</f>
        <v>76105915648</v>
      </c>
      <c r="D41" s="40">
        <f>D16+D21+D39+3845944700</f>
        <v>3845944700</v>
      </c>
      <c r="E41" s="40">
        <f>E16+E21+E39+73792192148</f>
        <v>79951860348</v>
      </c>
      <c r="F41" s="40"/>
      <c r="G41" s="40">
        <f>G16+G21+G39+73792192148</f>
        <v>79951860348</v>
      </c>
      <c r="H41" s="22">
        <f>H16+H21+H39+76494295098</f>
        <v>80297631498</v>
      </c>
      <c r="I41" s="40">
        <f>I16+I21+I39+4982066300</f>
        <v>4982066300</v>
      </c>
      <c r="J41" s="40">
        <f>J16+J21+J39+81476361398</f>
        <v>85279697798</v>
      </c>
      <c r="K41" s="40">
        <f>K16+K21+K39+48</f>
        <v>3000000048</v>
      </c>
      <c r="L41" s="40">
        <f>L16+L21+L39+81476361398+48</f>
        <v>88279697846</v>
      </c>
    </row>
    <row r="42" spans="1:13" s="38" customFormat="1" ht="31.5" x14ac:dyDescent="0.25">
      <c r="A42" s="23" t="s">
        <v>133</v>
      </c>
      <c r="B42" s="35" t="s">
        <v>41</v>
      </c>
      <c r="C42" s="40">
        <f>C18+C23+C28+69946247448</f>
        <v>76105915648</v>
      </c>
      <c r="D42" s="40">
        <f>D18+D23+D28+3845944700</f>
        <v>3845944700</v>
      </c>
      <c r="E42" s="40">
        <f>E18+E23+E28+73792192148</f>
        <v>79951860348</v>
      </c>
      <c r="F42" s="40"/>
      <c r="G42" s="40">
        <f>G18+G23+G28+73792192148</f>
        <v>79951860348</v>
      </c>
      <c r="H42" s="22">
        <f>H18+H23+H28+76494295098</f>
        <v>80297631498</v>
      </c>
      <c r="I42" s="40">
        <f>I18+I23+I28+4982066300</f>
        <v>4982066300</v>
      </c>
      <c r="J42" s="40">
        <f>J18+J23+J28+81476361398</f>
        <v>85279697798</v>
      </c>
      <c r="K42" s="40">
        <f>K18+K23+K28+48</f>
        <v>3000000048</v>
      </c>
      <c r="L42" s="40">
        <f>L18+L23+L28+81476361398+48</f>
        <v>88279697846</v>
      </c>
    </row>
    <row r="43" spans="1:13" ht="17.25" customHeight="1" x14ac:dyDescent="0.25">
      <c r="A43" s="23"/>
      <c r="B43" s="33" t="s">
        <v>120</v>
      </c>
      <c r="C43" s="26">
        <f t="shared" ref="C43:H43" si="29">C14+C19+C24+C29+C31+C40</f>
        <v>0</v>
      </c>
      <c r="D43" s="26">
        <f t="shared" ref="D43:F43" si="30">D14+D19+D24+D29+D31+D40</f>
        <v>0</v>
      </c>
      <c r="E43" s="26">
        <f t="shared" si="4"/>
        <v>0</v>
      </c>
      <c r="F43" s="26">
        <f t="shared" si="30"/>
        <v>0</v>
      </c>
      <c r="G43" s="26">
        <f t="shared" ref="G43" si="31">E43+F43</f>
        <v>0</v>
      </c>
      <c r="H43" s="26">
        <f t="shared" si="29"/>
        <v>0</v>
      </c>
      <c r="I43" s="26">
        <f t="shared" ref="I43:K43" si="32">I14+I19+I24+I29+I31+I40</f>
        <v>0</v>
      </c>
      <c r="J43" s="26">
        <f t="shared" si="6"/>
        <v>0</v>
      </c>
      <c r="K43" s="26">
        <f t="shared" si="32"/>
        <v>0</v>
      </c>
      <c r="L43" s="26">
        <f t="shared" ref="L43" si="33">J43+K43</f>
        <v>0</v>
      </c>
      <c r="M43" s="43" t="s">
        <v>139</v>
      </c>
    </row>
    <row r="44" spans="1:13" ht="15.75" x14ac:dyDescent="0.25">
      <c r="C44" s="32"/>
      <c r="D44" s="32"/>
      <c r="E44" s="32"/>
      <c r="F44" s="32"/>
      <c r="G44" s="32"/>
      <c r="H44" s="32"/>
    </row>
    <row r="45" spans="1:13" ht="12.75" hidden="1" customHeight="1" x14ac:dyDescent="0.25">
      <c r="C45" s="22">
        <v>5914144791.3538399</v>
      </c>
      <c r="D45" s="22"/>
      <c r="E45" s="22"/>
      <c r="F45" s="22"/>
      <c r="G45" s="22"/>
      <c r="H45" s="22">
        <v>5344121783.52631</v>
      </c>
    </row>
    <row r="46" spans="1:13" ht="12.75" hidden="1" customHeight="1" x14ac:dyDescent="0.2">
      <c r="B46" s="39" t="s">
        <v>94</v>
      </c>
    </row>
    <row r="47" spans="1:13" ht="12.75" hidden="1" customHeight="1" x14ac:dyDescent="0.2">
      <c r="B47" s="39" t="s">
        <v>95</v>
      </c>
    </row>
    <row r="48" spans="1:13" ht="12.75" hidden="1" customHeight="1" x14ac:dyDescent="0.2">
      <c r="B48" s="39" t="s">
        <v>96</v>
      </c>
    </row>
    <row r="49" spans="2:8" hidden="1" x14ac:dyDescent="0.2">
      <c r="B49" s="39" t="s">
        <v>101</v>
      </c>
      <c r="C49" s="29"/>
      <c r="D49" s="29"/>
      <c r="E49" s="29"/>
      <c r="F49" s="29"/>
      <c r="G49" s="29"/>
      <c r="H49" s="29"/>
    </row>
    <row r="50" spans="2:8" hidden="1" x14ac:dyDescent="0.2">
      <c r="B50" s="39" t="s">
        <v>102</v>
      </c>
      <c r="C50" s="29"/>
      <c r="D50" s="29"/>
      <c r="E50" s="29"/>
      <c r="F50" s="29"/>
      <c r="G50" s="29"/>
      <c r="H50" s="29"/>
    </row>
    <row r="51" spans="2:8" hidden="1" x14ac:dyDescent="0.2">
      <c r="B51" s="39" t="s">
        <v>103</v>
      </c>
    </row>
    <row r="52" spans="2:8" hidden="1" x14ac:dyDescent="0.2">
      <c r="B52" s="24" t="s">
        <v>104</v>
      </c>
    </row>
    <row r="53" spans="2:8" hidden="1" x14ac:dyDescent="0.2"/>
    <row r="54" spans="2:8" hidden="1" x14ac:dyDescent="0.2"/>
    <row r="55" spans="2:8" hidden="1" x14ac:dyDescent="0.2">
      <c r="B55" s="24" t="s">
        <v>97</v>
      </c>
    </row>
    <row r="57" spans="2:8" x14ac:dyDescent="0.2">
      <c r="C57" s="29"/>
      <c r="D57" s="29"/>
      <c r="E57" s="29"/>
      <c r="F57" s="29"/>
      <c r="G57" s="29"/>
    </row>
  </sheetData>
  <mergeCells count="10">
    <mergeCell ref="A7:L7"/>
    <mergeCell ref="A12:B12"/>
    <mergeCell ref="A9:L9"/>
    <mergeCell ref="A10:L10"/>
    <mergeCell ref="A11:L11"/>
    <mergeCell ref="A1:L1"/>
    <mergeCell ref="A2:L2"/>
    <mergeCell ref="A3:L3"/>
    <mergeCell ref="A5:L5"/>
    <mergeCell ref="A6:L6"/>
  </mergeCells>
  <phoneticPr fontId="0" type="noConversion"/>
  <printOptions horizontalCentered="1"/>
  <pageMargins left="0.78740157480314965" right="0.78740157480314965" top="1.3779527559055118" bottom="0.59055118110236227" header="0.98425196850393704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2019-02-19T07:33:44Z</cp:lastPrinted>
  <dcterms:created xsi:type="dcterms:W3CDTF">2002-10-06T09:19:10Z</dcterms:created>
  <dcterms:modified xsi:type="dcterms:W3CDTF">2019-02-27T10:06:42Z</dcterms:modified>
</cp:coreProperties>
</file>