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385" yWindow="45" windowWidth="14430" windowHeight="12795"/>
  </bookViews>
  <sheets>
    <sheet name="Лист1" sheetId="1" r:id="rId1"/>
  </sheets>
  <definedNames>
    <definedName name="_xlnm.Print_Titles" localSheetId="0">Лист1!$7:$7</definedName>
    <definedName name="_xlnm.Print_Area" localSheetId="0">Лист1!$B$1:$D$86</definedName>
  </definedNames>
  <calcPr calcId="145621"/>
</workbook>
</file>

<file path=xl/calcChain.xml><?xml version="1.0" encoding="utf-8"?>
<calcChain xmlns="http://schemas.openxmlformats.org/spreadsheetml/2006/main">
  <c r="D50" i="1" l="1"/>
  <c r="D71" i="1" l="1"/>
  <c r="D46" i="1" l="1"/>
  <c r="D43" i="1"/>
  <c r="D41" i="1"/>
  <c r="D38" i="1"/>
  <c r="D34" i="1"/>
  <c r="D32" i="1"/>
  <c r="D27" i="1"/>
  <c r="D24" i="1" s="1"/>
  <c r="D22" i="1"/>
  <c r="D20" i="1"/>
  <c r="D16" i="1"/>
  <c r="D14" i="1"/>
  <c r="D12" i="1"/>
  <c r="D9" i="1"/>
  <c r="D8" i="1" l="1"/>
  <c r="D84" i="1" l="1"/>
  <c r="D74" i="1"/>
  <c r="D58" i="1"/>
  <c r="D52" i="1"/>
  <c r="D49" i="1" l="1"/>
  <c r="D83" i="1"/>
  <c r="D48" i="1" l="1"/>
  <c r="D86" i="1" l="1"/>
</calcChain>
</file>

<file path=xl/sharedStrings.xml><?xml version="1.0" encoding="utf-8"?>
<sst xmlns="http://schemas.openxmlformats.org/spreadsheetml/2006/main" count="164" uniqueCount="164">
  <si>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</si>
  <si>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</si>
  <si>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</si>
  <si>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</si>
  <si>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</si>
  <si>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</si>
  <si>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</si>
  <si>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</si>
  <si>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</si>
  <si>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</si>
  <si>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</si>
  <si>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</si>
  <si>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</si>
  <si>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</si>
  <si>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</si>
  <si>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</si>
  <si>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</si>
  <si>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</si>
  <si>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</si>
  <si>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</si>
  <si>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</si>
  <si>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</si>
  <si>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</si>
  <si>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</si>
  <si>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</si>
  <si>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</si>
  <si>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</si>
  <si>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</si>
  <si>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</si>
  <si>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</si>
  <si>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</si>
  <si>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</si>
  <si>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</si>
  <si>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</si>
  <si>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</si>
  <si>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</si>
  <si>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</si>
  <si>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</si>
  <si>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</si>
  <si>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</si>
  <si>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</si>
  <si>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</si>
  <si>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</si>
  <si>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</si>
  <si>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</si>
  <si>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</si>
  <si>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</si>
  <si>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</si>
  <si>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</si>
  <si>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</si>
  <si>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</si>
  <si>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</si>
  <si>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</si>
  <si>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</si>
  <si>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</si>
  <si>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</si>
  <si>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</si>
  <si>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</si>
  <si>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</si>
  <si>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</si>
  <si>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</si>
  <si>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</si>
  <si>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</si>
  <si>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</si>
  <si>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</si>
  <si>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</si>
  <si>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</si>
  <si>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</si>
  <si>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</si>
  <si>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</si>
  <si>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</si>
  <si>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</si>
  <si>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</si>
  <si>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</si>
  <si>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</si>
  <si>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</si>
  <si>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</si>
  <si>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</si>
  <si>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</si>
  <si>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</si>
  <si>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</si>
  <si>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</si>
  <si>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</si>
  <si>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</si>
  <si>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</si>
  <si>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</si>
  <si>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</si>
  <si>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</si>
  <si>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</si>
  <si>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</si>
  <si>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</si>
  <si>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</si>
  <si>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</si>
  <si>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</si>
  <si>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</si>
  <si>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</si>
  <si>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</si>
  <si>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</si>
  <si>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</si>
  <si>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</si>
  <si>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 к Закону Ярославской области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</si>
  <si>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</si>
  <si>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</si>
  <si>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000 2 02 03998 02 0000 151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</si>
  <si>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</si>
  <si>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</si>
  <si>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</si>
  <si>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</si>
  <si>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</si>
  <si>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</si>
  <si>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</si>
  <si>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</si>
  <si>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</si>
  <si>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</si>
  <si>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</si>
  <si>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</si>
  <si>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</si>
  <si>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</si>
  <si>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</si>
  <si>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>000 2 02 03020 02 0000 151</t>
  </si>
  <si>
    <t>000 2 02 02184 02 0000 151</t>
  </si>
  <si>
    <t>000 2 02 02185 02 0000 151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</si>
  <si>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</si>
  <si>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</si>
  <si>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000 2 02 03122 02 0000 151</t>
  </si>
  <si>
    <t xml:space="preserve">Единая субвенция бюджетам субъектов Российской Федерации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</si>
  <si>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</si>
  <si>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Субсидии бюджетам бюджетной системы  Российской Федерации (межбюджетные субсидии)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</si>
  <si>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</si>
  <si>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</si>
  <si>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000 2 02 02186 02 0000 151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</si>
  <si>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</si>
  <si>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</si>
  <si>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</si>
  <si>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</si>
  <si>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</si>
  <si>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</si>
  <si>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</si>
  <si>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</si>
  <si>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000 2 03 00000 00 0000 000</t>
  </si>
  <si>
    <t>Безвозмездные поступления от государственных (муниципальных) организаций</t>
  </si>
  <si>
    <t>000 2 02 03123 02 0000 151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</si>
  <si>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</si>
  <si>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</si>
  <si>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</si>
  <si>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</si>
  <si>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</si>
  <si>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</si>
  <si>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</si>
  <si>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</si>
  <si>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</si>
  <si>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000 2 02 01003 02 0000 151</t>
  </si>
  <si>
    <t xml:space="preserve">Дотации бюджетам субъектов Российской Федерации на поддержку мер по обеспечению сбалансированности бюджетов
</t>
  </si>
  <si>
    <t>Прогнозируемые доходы областного бюджета на 2016 год в соответствии с классификацией доходов бюджетов Российской Федерации</t>
  </si>
  <si>
    <t>2016 год               (руб.)</t>
  </si>
  <si>
    <t>000 2 02 03121 02 0000 151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</si>
  <si>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</si>
  <si>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000 2 02 03007 02 0000 151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</si>
  <si>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</si>
  <si>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</si>
  <si>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"О ветеранах" и от 24 ноября 1995 года № 181-ФЗ                                 "О социальной защите инвалидов в Российской Федерации"</t>
  </si>
  <si>
    <t>Приложение 5</t>
  </si>
  <si>
    <t>от_____________ №________</t>
  </si>
  <si>
    <t>000 1 11 05322 02 0000 120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</si>
</sst>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name val="Arial"/>
      <family val="2"/>
      <charset val="204"/>
    </font>
    <font>
      <sz val="11"/>
      <color theme="1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42">
    <xf numFmtId="0" fontId="0" fillId="0" borderId="0" xfId="0"/>
    <xf numFmtId="3" fontId="7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3" fontId="10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 wrapText="1"/>
    </xf>
    <xf numFmtId="3" fontId="8" fillId="2" borderId="1" xfId="0" applyNumberFormat="1" applyFont="1" applyFill="1" applyBorder="1" applyAlignment="1"/>
    <xf numFmtId="0" fontId="3" fillId="2" borderId="0" xfId="0" applyFont="1" applyFill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3" fontId="3" fillId="2" borderId="0" xfId="0" applyNumberFormat="1" applyFont="1" applyFill="1" applyAlignment="1">
      <alignment horizontal="left"/>
    </xf>
    <xf numFmtId="3" fontId="3" fillId="2" borderId="0" xfId="0" applyNumberFormat="1" applyFont="1" applyFill="1"/>
    <xf numFmtId="0" fontId="8" fillId="2" borderId="1" xfId="0" applyFont="1" applyFill="1" applyBorder="1" applyAlignment="1">
      <alignment horizontal="center" vertical="top" wrapText="1"/>
    </xf>
    <xf numFmtId="3" fontId="11" fillId="2" borderId="1" xfId="0" applyNumberFormat="1" applyFont="1" applyFill="1" applyBorder="1" applyAlignment="1"/>
    <xf numFmtId="3" fontId="9" fillId="2" borderId="1" xfId="0" applyNumberFormat="1" applyFont="1" applyFill="1" applyBorder="1" applyAlignment="1">
      <alignment horizontal="right"/>
    </xf>
    <xf numFmtId="0" fontId="8" fillId="2" borderId="0" xfId="0" applyFont="1" applyFill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0" fontId="2" fillId="2" borderId="0" xfId="0" applyFont="1" applyFill="1" applyAlignment="1">
      <alignment horizontal="right"/>
    </xf>
    <xf numFmtId="0" fontId="9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/>
    </xf>
    <xf numFmtId="0" fontId="15" fillId="2" borderId="1" xfId="0" applyFont="1" applyFill="1" applyBorder="1" applyAlignment="1">
      <alignment vertical="top"/>
    </xf>
    <xf numFmtId="0" fontId="15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tabSelected="1" view="pageBreakPreview" zoomScale="90" zoomScaleSheetLayoutView="90" workbookViewId="0">
      <pane xSplit="4" ySplit="7" topLeftCell="E8" activePane="bottomRight" state="frozen"/>
      <selection pane="topRight" activeCell="F1" sqref="F1"/>
      <selection pane="bottomLeft" activeCell="A9" sqref="A9"/>
      <selection pane="bottomRight" activeCell="C44" sqref="C44"/>
    </sheetView>
  </sheetViews>
  <sheetFormatPr defaultColWidth="9.140625" defaultRowHeight="15.75" x14ac:dyDescent="0.25"/>
  <cols>
    <col min="1" max="1" width="1" style="12" customWidth="1"/>
    <col min="2" max="2" width="27.85546875" style="13" customWidth="1"/>
    <col min="3" max="3" width="51.85546875" style="30" customWidth="1"/>
    <col min="4" max="4" width="15.5703125" style="12" customWidth="1"/>
    <col min="5" max="5" width="30.5703125" style="12" customWidth="1"/>
    <col min="6" max="6" width="29.5703125" style="12" customWidth="1"/>
    <col min="7" max="16384" width="9.140625" style="12"/>
  </cols>
  <sheetData>
    <row r="1" spans="1:4" x14ac:dyDescent="0.25">
      <c r="B1" s="38" t="s">
        <v>161</v>
      </c>
      <c r="C1" s="38"/>
      <c r="D1" s="38"/>
    </row>
    <row r="2" spans="1:4" x14ac:dyDescent="0.25">
      <c r="B2" s="38" t="s">
        <v>100</v>
      </c>
      <c r="C2" s="38"/>
      <c r="D2" s="38"/>
    </row>
    <row r="3" spans="1:4" x14ac:dyDescent="0.25">
      <c r="B3" s="38" t="s">
        <v>162</v>
      </c>
      <c r="C3" s="38"/>
      <c r="D3" s="38"/>
    </row>
    <row r="4" spans="1:4" x14ac:dyDescent="0.25">
      <c r="C4" s="31"/>
    </row>
    <row r="5" spans="1:4" ht="52.5" customHeight="1" x14ac:dyDescent="0.3">
      <c r="B5" s="41" t="s">
        <v>153</v>
      </c>
      <c r="C5" s="41"/>
      <c r="D5" s="41"/>
    </row>
    <row r="6" spans="1:4" ht="18.75" x14ac:dyDescent="0.3">
      <c r="B6" s="14"/>
      <c r="C6" s="15"/>
      <c r="D6" s="14"/>
    </row>
    <row r="7" spans="1:4" ht="40.5" customHeight="1" x14ac:dyDescent="0.25">
      <c r="A7" s="16"/>
      <c r="B7" s="17" t="s">
        <v>0</v>
      </c>
      <c r="C7" s="17" t="s">
        <v>1</v>
      </c>
      <c r="D7" s="18" t="s">
        <v>154</v>
      </c>
    </row>
    <row r="8" spans="1:4" ht="21" customHeight="1" x14ac:dyDescent="0.25">
      <c r="B8" s="19" t="s">
        <v>2</v>
      </c>
      <c r="C8" s="19" t="s">
        <v>3</v>
      </c>
      <c r="D8" s="1">
        <f>SUM(D9+D12+D14+D16+D20+D22+D24+D34+D38+D41+D43+D46)</f>
        <v>50016870520</v>
      </c>
    </row>
    <row r="9" spans="1:4" ht="17.25" customHeight="1" x14ac:dyDescent="0.25">
      <c r="B9" s="19" t="s">
        <v>62</v>
      </c>
      <c r="C9" s="19" t="s">
        <v>4</v>
      </c>
      <c r="D9" s="1">
        <f>D10+D11</f>
        <v>26169490000</v>
      </c>
    </row>
    <row r="10" spans="1:4" ht="21.75" customHeight="1" x14ac:dyDescent="0.25">
      <c r="B10" s="7" t="s">
        <v>63</v>
      </c>
      <c r="C10" s="7" t="s">
        <v>5</v>
      </c>
      <c r="D10" s="20">
        <v>11519900000</v>
      </c>
    </row>
    <row r="11" spans="1:4" ht="18" customHeight="1" x14ac:dyDescent="0.25">
      <c r="B11" s="7" t="s">
        <v>61</v>
      </c>
      <c r="C11" s="7" t="s">
        <v>6</v>
      </c>
      <c r="D11" s="3">
        <v>14649590000</v>
      </c>
    </row>
    <row r="12" spans="1:4" ht="37.5" customHeight="1" x14ac:dyDescent="0.25">
      <c r="B12" s="19" t="s">
        <v>7</v>
      </c>
      <c r="C12" s="19" t="s">
        <v>8</v>
      </c>
      <c r="D12" s="1">
        <f>D13</f>
        <v>13419306200</v>
      </c>
    </row>
    <row r="13" spans="1:4" ht="35.25" customHeight="1" x14ac:dyDescent="0.25">
      <c r="B13" s="7" t="s">
        <v>9</v>
      </c>
      <c r="C13" s="7" t="s">
        <v>10</v>
      </c>
      <c r="D13" s="3">
        <v>13419306200</v>
      </c>
    </row>
    <row r="14" spans="1:4" ht="23.25" customHeight="1" x14ac:dyDescent="0.25">
      <c r="B14" s="19" t="s">
        <v>59</v>
      </c>
      <c r="C14" s="19" t="s">
        <v>11</v>
      </c>
      <c r="D14" s="1">
        <f>D15</f>
        <v>1898400000</v>
      </c>
    </row>
    <row r="15" spans="1:4" ht="31.5" x14ac:dyDescent="0.25">
      <c r="B15" s="7" t="s">
        <v>60</v>
      </c>
      <c r="C15" s="7" t="s">
        <v>12</v>
      </c>
      <c r="D15" s="3">
        <v>1898400000</v>
      </c>
    </row>
    <row r="16" spans="1:4" ht="22.5" customHeight="1" x14ac:dyDescent="0.25">
      <c r="B16" s="19" t="s">
        <v>54</v>
      </c>
      <c r="C16" s="19" t="s">
        <v>13</v>
      </c>
      <c r="D16" s="1">
        <f>SUM(D17:D19)</f>
        <v>7465200000</v>
      </c>
    </row>
    <row r="17" spans="2:4" ht="19.5" customHeight="1" x14ac:dyDescent="0.25">
      <c r="B17" s="7" t="s">
        <v>55</v>
      </c>
      <c r="C17" s="7" t="s">
        <v>14</v>
      </c>
      <c r="D17" s="3">
        <v>6354300000</v>
      </c>
    </row>
    <row r="18" spans="2:4" ht="21" customHeight="1" x14ac:dyDescent="0.25">
      <c r="B18" s="7" t="s">
        <v>56</v>
      </c>
      <c r="C18" s="7" t="s">
        <v>15</v>
      </c>
      <c r="D18" s="3">
        <v>1108600000</v>
      </c>
    </row>
    <row r="19" spans="2:4" ht="21.75" customHeight="1" x14ac:dyDescent="0.25">
      <c r="B19" s="7" t="s">
        <v>69</v>
      </c>
      <c r="C19" s="7" t="s">
        <v>70</v>
      </c>
      <c r="D19" s="3">
        <v>2300000</v>
      </c>
    </row>
    <row r="20" spans="2:4" ht="34.5" customHeight="1" x14ac:dyDescent="0.25">
      <c r="B20" s="19" t="s">
        <v>57</v>
      </c>
      <c r="C20" s="19" t="s">
        <v>16</v>
      </c>
      <c r="D20" s="1">
        <f>D21</f>
        <v>3500000</v>
      </c>
    </row>
    <row r="21" spans="2:4" ht="22.5" customHeight="1" x14ac:dyDescent="0.25">
      <c r="B21" s="7" t="s">
        <v>58</v>
      </c>
      <c r="C21" s="7" t="s">
        <v>17</v>
      </c>
      <c r="D21" s="3">
        <v>3500000</v>
      </c>
    </row>
    <row r="22" spans="2:4" ht="19.5" customHeight="1" x14ac:dyDescent="0.25">
      <c r="B22" s="19" t="s">
        <v>18</v>
      </c>
      <c r="C22" s="19" t="s">
        <v>19</v>
      </c>
      <c r="D22" s="1">
        <f>D23</f>
        <v>182797100</v>
      </c>
    </row>
    <row r="23" spans="2:4" ht="50.25" customHeight="1" x14ac:dyDescent="0.25">
      <c r="B23" s="7" t="s">
        <v>20</v>
      </c>
      <c r="C23" s="7" t="s">
        <v>21</v>
      </c>
      <c r="D23" s="3">
        <v>182797100</v>
      </c>
    </row>
    <row r="24" spans="2:4" ht="51.75" customHeight="1" x14ac:dyDescent="0.25">
      <c r="B24" s="19" t="s">
        <v>22</v>
      </c>
      <c r="C24" s="19" t="s">
        <v>23</v>
      </c>
      <c r="D24" s="1">
        <f>SUM(D25,D26,D27,D32)</f>
        <v>66571420</v>
      </c>
    </row>
    <row r="25" spans="2:4" ht="66" customHeight="1" x14ac:dyDescent="0.25">
      <c r="B25" s="7" t="s">
        <v>53</v>
      </c>
      <c r="C25" s="7" t="s">
        <v>24</v>
      </c>
      <c r="D25" s="3">
        <v>2868000</v>
      </c>
    </row>
    <row r="26" spans="2:4" ht="49.5" customHeight="1" x14ac:dyDescent="0.25">
      <c r="B26" s="7" t="s">
        <v>52</v>
      </c>
      <c r="C26" s="7" t="s">
        <v>25</v>
      </c>
      <c r="D26" s="3">
        <v>30000000</v>
      </c>
    </row>
    <row r="27" spans="2:4" ht="114" customHeight="1" x14ac:dyDescent="0.25">
      <c r="B27" s="7" t="s">
        <v>26</v>
      </c>
      <c r="C27" s="7" t="s">
        <v>64</v>
      </c>
      <c r="D27" s="3">
        <f>D28+D29+D30+D31</f>
        <v>22063420</v>
      </c>
    </row>
    <row r="28" spans="2:4" ht="110.25" x14ac:dyDescent="0.25">
      <c r="B28" s="4" t="s">
        <v>51</v>
      </c>
      <c r="C28" s="4" t="s">
        <v>65</v>
      </c>
      <c r="D28" s="21">
        <v>16700000</v>
      </c>
    </row>
    <row r="29" spans="2:4" ht="113.25" customHeight="1" x14ac:dyDescent="0.25">
      <c r="B29" s="4" t="s">
        <v>50</v>
      </c>
      <c r="C29" s="4" t="s">
        <v>66</v>
      </c>
      <c r="D29" s="21">
        <v>5358420</v>
      </c>
    </row>
    <row r="30" spans="2:4" ht="165.75" customHeight="1" x14ac:dyDescent="0.25">
      <c r="B30" s="4" t="s">
        <v>149</v>
      </c>
      <c r="C30" s="4" t="s">
        <v>150</v>
      </c>
      <c r="D30" s="21">
        <v>1000</v>
      </c>
    </row>
    <row r="31" spans="2:4" ht="133.5" customHeight="1" x14ac:dyDescent="0.25">
      <c r="B31" s="4" t="s">
        <v>163</v>
      </c>
      <c r="C31" s="4" t="s">
        <v>159</v>
      </c>
      <c r="D31" s="21">
        <v>4000</v>
      </c>
    </row>
    <row r="32" spans="2:4" ht="31.5" x14ac:dyDescent="0.25">
      <c r="B32" s="7" t="s">
        <v>27</v>
      </c>
      <c r="C32" s="7" t="s">
        <v>28</v>
      </c>
      <c r="D32" s="20">
        <f>D33</f>
        <v>11640000</v>
      </c>
    </row>
    <row r="33" spans="1:5" ht="78.75" x14ac:dyDescent="0.25">
      <c r="B33" s="4" t="s">
        <v>49</v>
      </c>
      <c r="C33" s="4" t="s">
        <v>29</v>
      </c>
      <c r="D33" s="21">
        <v>11640000</v>
      </c>
    </row>
    <row r="34" spans="1:5" ht="31.5" x14ac:dyDescent="0.25">
      <c r="B34" s="19" t="s">
        <v>30</v>
      </c>
      <c r="C34" s="19" t="s">
        <v>31</v>
      </c>
      <c r="D34" s="1">
        <f>SUM(D35:D37)</f>
        <v>40935700</v>
      </c>
    </row>
    <row r="35" spans="1:5" ht="31.5" x14ac:dyDescent="0.25">
      <c r="B35" s="7" t="s">
        <v>48</v>
      </c>
      <c r="C35" s="7" t="s">
        <v>32</v>
      </c>
      <c r="D35" s="3">
        <v>17940000</v>
      </c>
    </row>
    <row r="36" spans="1:5" ht="18.75" customHeight="1" x14ac:dyDescent="0.25">
      <c r="B36" s="7" t="s">
        <v>68</v>
      </c>
      <c r="C36" s="7" t="s">
        <v>33</v>
      </c>
      <c r="D36" s="3">
        <v>5480600</v>
      </c>
    </row>
    <row r="37" spans="1:5" ht="18.75" customHeight="1" x14ac:dyDescent="0.25">
      <c r="B37" s="7" t="s">
        <v>47</v>
      </c>
      <c r="C37" s="7" t="s">
        <v>34</v>
      </c>
      <c r="D37" s="3">
        <v>17515100</v>
      </c>
    </row>
    <row r="38" spans="1:5" ht="31.5" x14ac:dyDescent="0.25">
      <c r="B38" s="19" t="s">
        <v>35</v>
      </c>
      <c r="C38" s="19" t="s">
        <v>67</v>
      </c>
      <c r="D38" s="1">
        <f>SUM(D39:D40)</f>
        <v>35699100</v>
      </c>
    </row>
    <row r="39" spans="1:5" ht="18.75" customHeight="1" x14ac:dyDescent="0.25">
      <c r="B39" s="33" t="s">
        <v>108</v>
      </c>
      <c r="C39" s="34" t="s">
        <v>109</v>
      </c>
      <c r="D39" s="3">
        <v>23129000</v>
      </c>
    </row>
    <row r="40" spans="1:5" ht="18.75" customHeight="1" x14ac:dyDescent="0.25">
      <c r="B40" s="33" t="s">
        <v>110</v>
      </c>
      <c r="C40" s="35" t="s">
        <v>111</v>
      </c>
      <c r="D40" s="3">
        <v>12570100</v>
      </c>
    </row>
    <row r="41" spans="1:5" ht="33.75" customHeight="1" x14ac:dyDescent="0.25">
      <c r="B41" s="19" t="s">
        <v>36</v>
      </c>
      <c r="C41" s="19" t="s">
        <v>37</v>
      </c>
      <c r="D41" s="1">
        <f>SUM(D42,)</f>
        <v>129971000</v>
      </c>
    </row>
    <row r="42" spans="1:5" ht="103.5" customHeight="1" x14ac:dyDescent="0.25">
      <c r="B42" s="7" t="s">
        <v>38</v>
      </c>
      <c r="C42" s="7" t="s">
        <v>138</v>
      </c>
      <c r="D42" s="3">
        <v>129971000</v>
      </c>
    </row>
    <row r="43" spans="1:5" ht="19.5" customHeight="1" x14ac:dyDescent="0.25">
      <c r="B43" s="19" t="s">
        <v>39</v>
      </c>
      <c r="C43" s="19" t="s">
        <v>40</v>
      </c>
      <c r="D43" s="1">
        <f>SUM(D44:D45)</f>
        <v>600000000</v>
      </c>
    </row>
    <row r="44" spans="1:5" ht="49.5" customHeight="1" x14ac:dyDescent="0.25">
      <c r="B44" s="36" t="s">
        <v>71</v>
      </c>
      <c r="C44" s="36" t="s">
        <v>72</v>
      </c>
      <c r="D44" s="37">
        <v>560000000</v>
      </c>
    </row>
    <row r="45" spans="1:5" ht="65.25" customHeight="1" x14ac:dyDescent="0.25">
      <c r="B45" s="7" t="s">
        <v>41</v>
      </c>
      <c r="C45" s="7" t="s">
        <v>42</v>
      </c>
      <c r="D45" s="3">
        <v>40000000</v>
      </c>
    </row>
    <row r="46" spans="1:5" ht="17.25" customHeight="1" x14ac:dyDescent="0.25">
      <c r="B46" s="19" t="s">
        <v>43</v>
      </c>
      <c r="C46" s="19" t="s">
        <v>44</v>
      </c>
      <c r="D46" s="1">
        <f>D47</f>
        <v>5000000</v>
      </c>
    </row>
    <row r="47" spans="1:5" ht="32.25" customHeight="1" x14ac:dyDescent="0.25">
      <c r="B47" s="7" t="s">
        <v>45</v>
      </c>
      <c r="C47" s="7" t="s">
        <v>46</v>
      </c>
      <c r="D47" s="3">
        <v>5000000</v>
      </c>
    </row>
    <row r="48" spans="1:5" ht="18" customHeight="1" x14ac:dyDescent="0.25">
      <c r="A48" s="22"/>
      <c r="B48" s="19" t="s">
        <v>73</v>
      </c>
      <c r="C48" s="19" t="s">
        <v>74</v>
      </c>
      <c r="D48" s="2">
        <f>SUM(D49,D83)</f>
        <v>3452380780</v>
      </c>
      <c r="E48" s="23"/>
    </row>
    <row r="49" spans="1:5" ht="32.25" customHeight="1" x14ac:dyDescent="0.25">
      <c r="A49" s="22"/>
      <c r="B49" s="19" t="s">
        <v>75</v>
      </c>
      <c r="C49" s="19" t="s">
        <v>76</v>
      </c>
      <c r="D49" s="1">
        <f>SUM(D50,D52,D58,D74)</f>
        <v>2945448780</v>
      </c>
    </row>
    <row r="50" spans="1:5" ht="38.25" hidden="1" customHeight="1" x14ac:dyDescent="0.25">
      <c r="A50" s="22"/>
      <c r="B50" s="19" t="s">
        <v>77</v>
      </c>
      <c r="C50" s="19" t="s">
        <v>78</v>
      </c>
      <c r="D50" s="2">
        <f>D51</f>
        <v>0</v>
      </c>
      <c r="E50" s="24"/>
    </row>
    <row r="51" spans="1:5" ht="48.75" hidden="1" customHeight="1" x14ac:dyDescent="0.25">
      <c r="A51" s="22"/>
      <c r="B51" s="4" t="s">
        <v>151</v>
      </c>
      <c r="C51" s="4" t="s">
        <v>152</v>
      </c>
      <c r="D51" s="20"/>
    </row>
    <row r="52" spans="1:5" ht="47.25" x14ac:dyDescent="0.25">
      <c r="A52" s="22"/>
      <c r="B52" s="19" t="s">
        <v>79</v>
      </c>
      <c r="C52" s="19" t="s">
        <v>127</v>
      </c>
      <c r="D52" s="2">
        <f>SUM(D53:D57)</f>
        <v>176345100</v>
      </c>
    </row>
    <row r="53" spans="1:5" ht="97.5" customHeight="1" x14ac:dyDescent="0.25">
      <c r="A53" s="22"/>
      <c r="B53" s="4" t="s">
        <v>104</v>
      </c>
      <c r="C53" s="6" t="s">
        <v>126</v>
      </c>
      <c r="D53" s="5">
        <v>35705800</v>
      </c>
    </row>
    <row r="54" spans="1:5" ht="48" customHeight="1" x14ac:dyDescent="0.25">
      <c r="A54" s="22"/>
      <c r="B54" s="4" t="s">
        <v>128</v>
      </c>
      <c r="C54" s="6" t="s">
        <v>129</v>
      </c>
      <c r="D54" s="5">
        <v>4229000</v>
      </c>
    </row>
    <row r="55" spans="1:5" ht="64.5" customHeight="1" x14ac:dyDescent="0.25">
      <c r="A55" s="22"/>
      <c r="B55" s="25" t="s">
        <v>120</v>
      </c>
      <c r="C55" s="6" t="s">
        <v>122</v>
      </c>
      <c r="D55" s="5">
        <v>52788200</v>
      </c>
    </row>
    <row r="56" spans="1:5" ht="48.75" customHeight="1" x14ac:dyDescent="0.25">
      <c r="A56" s="22"/>
      <c r="B56" s="4" t="s">
        <v>121</v>
      </c>
      <c r="C56" s="6" t="s">
        <v>123</v>
      </c>
      <c r="D56" s="5">
        <v>48086000</v>
      </c>
    </row>
    <row r="57" spans="1:5" ht="63" x14ac:dyDescent="0.25">
      <c r="A57" s="22"/>
      <c r="B57" s="4" t="s">
        <v>130</v>
      </c>
      <c r="C57" s="6" t="s">
        <v>131</v>
      </c>
      <c r="D57" s="5">
        <v>35536100</v>
      </c>
    </row>
    <row r="58" spans="1:5" ht="34.5" customHeight="1" x14ac:dyDescent="0.25">
      <c r="A58" s="22"/>
      <c r="B58" s="19" t="s">
        <v>80</v>
      </c>
      <c r="C58" s="19" t="s">
        <v>81</v>
      </c>
      <c r="D58" s="1">
        <f>SUM(D59:D73)</f>
        <v>2575849700</v>
      </c>
    </row>
    <row r="59" spans="1:5" ht="51.75" customHeight="1" x14ac:dyDescent="0.25">
      <c r="A59" s="22"/>
      <c r="B59" s="4" t="s">
        <v>82</v>
      </c>
      <c r="C59" s="4" t="s">
        <v>83</v>
      </c>
      <c r="D59" s="5">
        <v>1265068100</v>
      </c>
    </row>
    <row r="60" spans="1:5" ht="98.25" customHeight="1" x14ac:dyDescent="0.25">
      <c r="A60" s="22"/>
      <c r="B60" s="4" t="s">
        <v>84</v>
      </c>
      <c r="C60" s="4" t="s">
        <v>114</v>
      </c>
      <c r="D60" s="26">
        <v>104422700</v>
      </c>
    </row>
    <row r="61" spans="1:5" ht="66" customHeight="1" x14ac:dyDescent="0.25">
      <c r="A61" s="22"/>
      <c r="B61" s="4" t="s">
        <v>157</v>
      </c>
      <c r="C61" s="4" t="s">
        <v>158</v>
      </c>
      <c r="D61" s="26">
        <v>883800</v>
      </c>
    </row>
    <row r="62" spans="1:5" ht="81" customHeight="1" x14ac:dyDescent="0.25">
      <c r="A62" s="22"/>
      <c r="B62" s="4" t="s">
        <v>85</v>
      </c>
      <c r="C62" s="4" t="s">
        <v>115</v>
      </c>
      <c r="D62" s="5">
        <v>177400</v>
      </c>
    </row>
    <row r="63" spans="1:5" ht="64.5" customHeight="1" x14ac:dyDescent="0.25">
      <c r="A63" s="22"/>
      <c r="B63" s="4" t="s">
        <v>86</v>
      </c>
      <c r="C63" s="4" t="s">
        <v>87</v>
      </c>
      <c r="D63" s="5">
        <v>11163000</v>
      </c>
    </row>
    <row r="64" spans="1:5" ht="48" customHeight="1" x14ac:dyDescent="0.25">
      <c r="A64" s="22"/>
      <c r="B64" s="4" t="s">
        <v>88</v>
      </c>
      <c r="C64" s="32" t="s">
        <v>89</v>
      </c>
      <c r="D64" s="5">
        <v>202443700</v>
      </c>
    </row>
    <row r="65" spans="1:4" ht="48" customHeight="1" x14ac:dyDescent="0.25">
      <c r="A65" s="22"/>
      <c r="B65" s="4" t="s">
        <v>90</v>
      </c>
      <c r="C65" s="32" t="s">
        <v>91</v>
      </c>
      <c r="D65" s="5">
        <v>9745900</v>
      </c>
    </row>
    <row r="66" spans="1:4" ht="69" customHeight="1" x14ac:dyDescent="0.25">
      <c r="A66" s="22"/>
      <c r="B66" s="4" t="s">
        <v>119</v>
      </c>
      <c r="C66" s="4" t="s">
        <v>92</v>
      </c>
      <c r="D66" s="5">
        <v>6417800</v>
      </c>
    </row>
    <row r="67" spans="1:4" ht="66" customHeight="1" x14ac:dyDescent="0.25">
      <c r="A67" s="22"/>
      <c r="B67" s="4" t="s">
        <v>93</v>
      </c>
      <c r="C67" s="4" t="s">
        <v>116</v>
      </c>
      <c r="D67" s="5">
        <v>448248700</v>
      </c>
    </row>
    <row r="68" spans="1:4" ht="110.25" x14ac:dyDescent="0.25">
      <c r="A68" s="22"/>
      <c r="B68" s="4" t="s">
        <v>94</v>
      </c>
      <c r="C68" s="4" t="s">
        <v>112</v>
      </c>
      <c r="D68" s="5">
        <v>11027100</v>
      </c>
    </row>
    <row r="69" spans="1:4" ht="113.25" customHeight="1" x14ac:dyDescent="0.25">
      <c r="A69" s="22"/>
      <c r="B69" s="4" t="s">
        <v>95</v>
      </c>
      <c r="C69" s="4" t="s">
        <v>160</v>
      </c>
      <c r="D69" s="5">
        <v>43033500</v>
      </c>
    </row>
    <row r="70" spans="1:4" ht="48.75" customHeight="1" x14ac:dyDescent="0.25">
      <c r="A70" s="22"/>
      <c r="B70" s="4" t="s">
        <v>155</v>
      </c>
      <c r="C70" s="6" t="s">
        <v>156</v>
      </c>
      <c r="D70" s="5">
        <v>21550700</v>
      </c>
    </row>
    <row r="71" spans="1:4" ht="134.25" customHeight="1" x14ac:dyDescent="0.25">
      <c r="A71" s="22"/>
      <c r="B71" s="4" t="s">
        <v>124</v>
      </c>
      <c r="C71" s="4" t="s">
        <v>144</v>
      </c>
      <c r="D71" s="27">
        <f>303483600+35169200</f>
        <v>338652800</v>
      </c>
    </row>
    <row r="72" spans="1:4" ht="94.5" x14ac:dyDescent="0.25">
      <c r="A72" s="22"/>
      <c r="B72" s="4" t="s">
        <v>141</v>
      </c>
      <c r="C72" s="28" t="s">
        <v>145</v>
      </c>
      <c r="D72" s="5">
        <v>30435400</v>
      </c>
    </row>
    <row r="73" spans="1:4" ht="31.5" x14ac:dyDescent="0.25">
      <c r="A73" s="22"/>
      <c r="B73" s="4" t="s">
        <v>103</v>
      </c>
      <c r="C73" s="4" t="s">
        <v>125</v>
      </c>
      <c r="D73" s="5">
        <v>82579100</v>
      </c>
    </row>
    <row r="74" spans="1:4" ht="19.5" customHeight="1" x14ac:dyDescent="0.25">
      <c r="A74" s="22"/>
      <c r="B74" s="8" t="s">
        <v>96</v>
      </c>
      <c r="C74" s="8" t="s">
        <v>97</v>
      </c>
      <c r="D74" s="2">
        <f>SUM(D75:D82)</f>
        <v>193253980</v>
      </c>
    </row>
    <row r="75" spans="1:4" ht="69" customHeight="1" x14ac:dyDescent="0.25">
      <c r="A75" s="22"/>
      <c r="B75" s="4" t="s">
        <v>117</v>
      </c>
      <c r="C75" s="4" t="s">
        <v>98</v>
      </c>
      <c r="D75" s="5">
        <v>8312180</v>
      </c>
    </row>
    <row r="76" spans="1:4" ht="67.5" customHeight="1" x14ac:dyDescent="0.25">
      <c r="A76" s="22"/>
      <c r="B76" s="4" t="s">
        <v>118</v>
      </c>
      <c r="C76" s="4" t="s">
        <v>99</v>
      </c>
      <c r="D76" s="5">
        <v>3219400</v>
      </c>
    </row>
    <row r="77" spans="1:4" ht="101.25" customHeight="1" x14ac:dyDescent="0.25">
      <c r="A77" s="22"/>
      <c r="B77" s="29" t="s">
        <v>105</v>
      </c>
      <c r="C77" s="4" t="s">
        <v>146</v>
      </c>
      <c r="D77" s="5">
        <v>87647400</v>
      </c>
    </row>
    <row r="78" spans="1:4" ht="81.75" customHeight="1" x14ac:dyDescent="0.25">
      <c r="A78" s="22"/>
      <c r="B78" s="29" t="s">
        <v>142</v>
      </c>
      <c r="C78" s="4" t="s">
        <v>143</v>
      </c>
      <c r="D78" s="5">
        <v>436000</v>
      </c>
    </row>
    <row r="79" spans="1:4" ht="98.25" customHeight="1" x14ac:dyDescent="0.25">
      <c r="A79" s="22"/>
      <c r="B79" s="4" t="s">
        <v>106</v>
      </c>
      <c r="C79" s="4" t="s">
        <v>107</v>
      </c>
      <c r="D79" s="5">
        <v>60225000</v>
      </c>
    </row>
    <row r="80" spans="1:4" ht="173.25" x14ac:dyDescent="0.25">
      <c r="A80" s="22"/>
      <c r="B80" s="4" t="s">
        <v>132</v>
      </c>
      <c r="C80" s="4" t="s">
        <v>133</v>
      </c>
      <c r="D80" s="5">
        <v>12013500</v>
      </c>
    </row>
    <row r="81" spans="1:5" ht="199.5" customHeight="1" x14ac:dyDescent="0.25">
      <c r="A81" s="22"/>
      <c r="B81" s="4" t="s">
        <v>134</v>
      </c>
      <c r="C81" s="4" t="s">
        <v>135</v>
      </c>
      <c r="D81" s="5">
        <v>20092300</v>
      </c>
    </row>
    <row r="82" spans="1:5" ht="65.25" customHeight="1" x14ac:dyDescent="0.25">
      <c r="A82" s="22"/>
      <c r="B82" s="4" t="s">
        <v>136</v>
      </c>
      <c r="C82" s="4" t="s">
        <v>137</v>
      </c>
      <c r="D82" s="5">
        <v>1308200</v>
      </c>
    </row>
    <row r="83" spans="1:5" ht="33.75" customHeight="1" x14ac:dyDescent="0.25">
      <c r="A83" s="22"/>
      <c r="B83" s="8" t="s">
        <v>139</v>
      </c>
      <c r="C83" s="8" t="s">
        <v>140</v>
      </c>
      <c r="D83" s="9">
        <f>D84</f>
        <v>506932000</v>
      </c>
    </row>
    <row r="84" spans="1:5" ht="49.5" customHeight="1" x14ac:dyDescent="0.25">
      <c r="A84" s="22"/>
      <c r="B84" s="8" t="s">
        <v>101</v>
      </c>
      <c r="C84" s="8" t="s">
        <v>102</v>
      </c>
      <c r="D84" s="9">
        <f>SUM(D85:D85)</f>
        <v>506932000</v>
      </c>
    </row>
    <row r="85" spans="1:5" ht="99" customHeight="1" x14ac:dyDescent="0.25">
      <c r="A85" s="22"/>
      <c r="B85" s="10" t="s">
        <v>147</v>
      </c>
      <c r="C85" s="10" t="s">
        <v>148</v>
      </c>
      <c r="D85" s="11">
        <v>506932000</v>
      </c>
    </row>
    <row r="86" spans="1:5" ht="19.5" customHeight="1" x14ac:dyDescent="0.25">
      <c r="A86" s="22"/>
      <c r="B86" s="39" t="s">
        <v>113</v>
      </c>
      <c r="C86" s="40"/>
      <c r="D86" s="2">
        <f>SUM(D8,D48)</f>
        <v>53469251300</v>
      </c>
      <c r="E86" s="24"/>
    </row>
  </sheetData>
  <mergeCells count="5">
    <mergeCell ref="B1:D1"/>
    <mergeCell ref="B2:D2"/>
    <mergeCell ref="B3:D3"/>
    <mergeCell ref="B86:C86"/>
    <mergeCell ref="B5:D5"/>
  </mergeCells>
  <phoneticPr fontId="0" type="noConversion"/>
  <printOptions horizontalCentered="1"/>
  <pageMargins left="0.55118110236220474" right="0.19685039370078741" top="0.6692913385826772" bottom="0.39370078740157483" header="0.27559055118110237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Никитина Ирина Сергеевна</cp:lastModifiedBy>
  <cp:lastPrinted>2015-10-27T08:10:33Z</cp:lastPrinted>
  <dcterms:created xsi:type="dcterms:W3CDTF">2010-10-13T08:18:32Z</dcterms:created>
  <dcterms:modified xsi:type="dcterms:W3CDTF">2015-10-27T08:13:02Z</dcterms:modified>
</cp:coreProperties>
</file>