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40" yWindow="90" windowWidth="14580" windowHeight="12060"/>
  </bookViews>
  <sheets>
    <sheet name="Лист1" sheetId="1" r:id="rId1"/>
  </sheets>
  <definedNames>
    <definedName name="_xlnm.Print_Titles" localSheetId="0">Лист1!$7:$7</definedName>
    <definedName name="_xlnm.Print_Area" localSheetId="0">Лист1!$B$1:$I$90</definedName>
  </definedNames>
  <calcPr calcId="145621"/>
</workbook>
</file>

<file path=xl/calcChain.xml><?xml version="1.0" encoding="utf-8"?>
<calcChain xmlns="http://schemas.openxmlformats.org/spreadsheetml/2006/main">
  <c r="I82" i="1" l="1"/>
  <c r="I83" i="1"/>
  <c r="I84" i="1"/>
  <c r="I81" i="1"/>
  <c r="F82" i="1"/>
  <c r="F83" i="1"/>
  <c r="F77" i="1" s="1"/>
  <c r="F84" i="1"/>
  <c r="F81" i="1"/>
  <c r="H77" i="1"/>
  <c r="E77" i="1"/>
  <c r="D77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62" i="1"/>
  <c r="H61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62" i="1"/>
  <c r="E61" i="1"/>
  <c r="D61" i="1"/>
  <c r="I60" i="1"/>
  <c r="I59" i="1"/>
  <c r="I51" i="1"/>
  <c r="I52" i="1"/>
  <c r="I53" i="1"/>
  <c r="I54" i="1"/>
  <c r="I55" i="1"/>
  <c r="F51" i="1"/>
  <c r="F52" i="1"/>
  <c r="F53" i="1"/>
  <c r="F54" i="1"/>
  <c r="F55" i="1"/>
  <c r="F59" i="1"/>
  <c r="F60" i="1"/>
  <c r="I57" i="1"/>
  <c r="I58" i="1"/>
  <c r="F57" i="1"/>
  <c r="F58" i="1"/>
  <c r="I56" i="1"/>
  <c r="F56" i="1"/>
  <c r="H50" i="1"/>
  <c r="E50" i="1"/>
  <c r="H49" i="1"/>
  <c r="H48" i="1" s="1"/>
  <c r="I47" i="1"/>
  <c r="I46" i="1" s="1"/>
  <c r="H46" i="1"/>
  <c r="F47" i="1"/>
  <c r="F46" i="1" s="1"/>
  <c r="E46" i="1"/>
  <c r="D46" i="1"/>
  <c r="I43" i="1"/>
  <c r="F43" i="1"/>
  <c r="I42" i="1"/>
  <c r="F42" i="1"/>
  <c r="I39" i="1"/>
  <c r="F39" i="1"/>
  <c r="I37" i="1"/>
  <c r="I38" i="1"/>
  <c r="I36" i="1"/>
  <c r="H35" i="1"/>
  <c r="G35" i="1"/>
  <c r="F37" i="1"/>
  <c r="F38" i="1"/>
  <c r="F36" i="1"/>
  <c r="E35" i="1"/>
  <c r="D35" i="1"/>
  <c r="I34" i="1"/>
  <c r="I33" i="1" s="1"/>
  <c r="H33" i="1"/>
  <c r="F34" i="1"/>
  <c r="F33" i="1" s="1"/>
  <c r="E33" i="1"/>
  <c r="D33" i="1"/>
  <c r="F29" i="1"/>
  <c r="I31" i="1"/>
  <c r="I30" i="1"/>
  <c r="I29" i="1"/>
  <c r="H28" i="1"/>
  <c r="H25" i="1" s="1"/>
  <c r="G28" i="1"/>
  <c r="F31" i="1"/>
  <c r="F30" i="1"/>
  <c r="E28" i="1"/>
  <c r="D28" i="1"/>
  <c r="I27" i="1"/>
  <c r="F27" i="1"/>
  <c r="I26" i="1"/>
  <c r="F26" i="1"/>
  <c r="D25" i="1"/>
  <c r="I23" i="1"/>
  <c r="F23" i="1"/>
  <c r="I22" i="1"/>
  <c r="I21" i="1"/>
  <c r="H20" i="1"/>
  <c r="G20" i="1"/>
  <c r="F22" i="1"/>
  <c r="F21" i="1"/>
  <c r="E20" i="1"/>
  <c r="D20" i="1"/>
  <c r="I18" i="1"/>
  <c r="I19" i="1"/>
  <c r="I17" i="1"/>
  <c r="H16" i="1"/>
  <c r="F18" i="1"/>
  <c r="F19" i="1"/>
  <c r="F16" i="1" s="1"/>
  <c r="F17" i="1"/>
  <c r="E16" i="1"/>
  <c r="D16" i="1"/>
  <c r="D8" i="1" s="1"/>
  <c r="I15" i="1"/>
  <c r="I14" i="1" s="1"/>
  <c r="F15" i="1"/>
  <c r="F14" i="1" s="1"/>
  <c r="H14" i="1"/>
  <c r="G14" i="1"/>
  <c r="E14" i="1"/>
  <c r="D14" i="1"/>
  <c r="I13" i="1"/>
  <c r="I12" i="1" s="1"/>
  <c r="F13" i="1"/>
  <c r="F12" i="1" s="1"/>
  <c r="H12" i="1"/>
  <c r="G12" i="1"/>
  <c r="E12" i="1"/>
  <c r="D12" i="1"/>
  <c r="I11" i="1"/>
  <c r="I10" i="1"/>
  <c r="F11" i="1"/>
  <c r="F10" i="1"/>
  <c r="H9" i="1"/>
  <c r="G9" i="1"/>
  <c r="E9" i="1"/>
  <c r="D9" i="1"/>
  <c r="I61" i="1" l="1"/>
  <c r="E25" i="1"/>
  <c r="E8" i="1" s="1"/>
  <c r="F50" i="1"/>
  <c r="I9" i="1"/>
  <c r="F20" i="1"/>
  <c r="E49" i="1"/>
  <c r="E48" i="1" s="1"/>
  <c r="I77" i="1"/>
  <c r="F61" i="1"/>
  <c r="F49" i="1" s="1"/>
  <c r="F48" i="1" s="1"/>
  <c r="I50" i="1"/>
  <c r="I35" i="1"/>
  <c r="F35" i="1"/>
  <c r="I28" i="1"/>
  <c r="I25" i="1" s="1"/>
  <c r="F28" i="1"/>
  <c r="F25" i="1"/>
  <c r="I20" i="1"/>
  <c r="I16" i="1"/>
  <c r="H8" i="1"/>
  <c r="H90" i="1" s="1"/>
  <c r="F9" i="1"/>
  <c r="E90" i="1" l="1"/>
  <c r="I49" i="1"/>
  <c r="I48" i="1" s="1"/>
  <c r="F8" i="1"/>
  <c r="F90" i="1" s="1"/>
  <c r="I8" i="1"/>
  <c r="I90" i="1" l="1"/>
  <c r="G50" i="1"/>
  <c r="G61" i="1"/>
  <c r="G77" i="1"/>
  <c r="D88" i="1"/>
  <c r="D50" i="1"/>
  <c r="G33" i="1" l="1"/>
  <c r="G25" i="1" s="1"/>
  <c r="G46" i="1" l="1"/>
  <c r="G16" i="1"/>
  <c r="G8" i="1" s="1"/>
  <c r="G88" i="1" l="1"/>
  <c r="G87" i="1" s="1"/>
  <c r="D87" i="1"/>
  <c r="D49" i="1"/>
  <c r="D48" i="1" s="1"/>
  <c r="D90" i="1" s="1"/>
  <c r="G49" i="1" l="1"/>
  <c r="G48" i="1" s="1"/>
  <c r="G90" i="1" l="1"/>
</calcChain>
</file>

<file path=xl/sharedStrings.xml><?xml version="1.0" encoding="utf-8"?>
<sst xmlns="http://schemas.openxmlformats.org/spreadsheetml/2006/main" count="177" uniqueCount="175">
  <si>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</si>
  <si>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</si>
  <si>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</si>
  <si>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</si>
  <si>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</si>
  <si>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</si>
  <si>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</si>
  <si>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</si>
  <si>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</si>
  <si>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</si>
  <si>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</si>
  <si>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</si>
  <si>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</si>
  <si>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</si>
  <si>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</si>
  <si>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</si>
  <si>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</si>
  <si>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</si>
  <si>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</si>
  <si>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</si>
  <si>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</si>
  <si>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</si>
  <si>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</si>
  <si>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</si>
  <si>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</si>
  <si>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</si>
  <si>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</si>
  <si>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</si>
  <si>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</si>
  <si>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</si>
  <si>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</si>
  <si>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</si>
  <si>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</si>
  <si>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</si>
  <si>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</si>
  <si>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</si>
  <si>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</si>
  <si>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</si>
  <si>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</si>
  <si>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</si>
  <si>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</si>
  <si>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</si>
  <si>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</si>
  <si>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</si>
  <si>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</si>
  <si>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</si>
  <si>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</si>
  <si>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</si>
  <si>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</si>
  <si>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</si>
  <si>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</si>
  <si>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</si>
  <si>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</si>
  <si>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</si>
  <si>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</si>
  <si>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</si>
  <si>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</si>
  <si>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</si>
  <si>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</si>
  <si>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</si>
  <si>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</si>
  <si>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</si>
  <si>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</si>
  <si>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</si>
  <si>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</si>
  <si>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</si>
  <si>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</si>
  <si>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</si>
  <si>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</si>
  <si>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</si>
  <si>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</si>
  <si>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</si>
  <si>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</si>
  <si>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</si>
  <si>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</si>
  <si>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</si>
  <si>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</si>
  <si>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</si>
  <si>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</si>
  <si>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</si>
  <si>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</si>
  <si>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</si>
  <si>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</si>
  <si>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</si>
  <si>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</si>
  <si>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</si>
  <si>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</si>
  <si>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</si>
  <si>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</si>
  <si>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</si>
  <si>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</si>
  <si>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</si>
  <si>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</si>
  <si>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</si>
  <si>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</si>
  <si>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</si>
  <si>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</si>
  <si>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</si>
  <si>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</si>
  <si>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</si>
  <si>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</si>
  <si>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</si>
  <si>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</si>
  <si>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000 2 03 00000 00 0000 000</t>
  </si>
  <si>
    <t>Безвозмездные поступления от государственных (муниципальных) организаций</t>
  </si>
  <si>
    <t>2018 год
(руб.)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</si>
  <si>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</si>
  <si>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</si>
  <si>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>Прогнозируемые доходы областного бюджета на плановый период 2018 и 2019 годов                                                  в соответствии с классификацией доходов бюджетов Российской Федерации</t>
  </si>
  <si>
    <t>2019 год
(руб.)</t>
  </si>
  <si>
    <t>000 2 02 25541 02 0000 151</t>
  </si>
  <si>
    <t>000 2 02 25542 02 0000 151</t>
  </si>
  <si>
    <t>Субсидии бюджетам субъектов Российской Федерации на повышение продуктивности крупного рогатого скота молочного направления</t>
  </si>
  <si>
    <t>000 2 02 25543 02 0000 151</t>
  </si>
  <si>
    <t>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</si>
  <si>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</si>
  <si>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</si>
  <si>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</si>
  <si>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</si>
  <si>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</si>
  <si>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000 2 02 25382 02 0000 151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</si>
  <si>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</si>
  <si>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</si>
  <si>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</si>
  <si>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</si>
  <si>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</si>
  <si>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</si>
  <si>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</si>
  <si>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</si>
  <si>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</si>
  <si>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</si>
  <si>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</si>
  <si>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000 2 02 25511 02 0000 151</t>
  </si>
  <si>
    <t>Субсидии бюджетам субъектов Российской Федерации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(2014 - 2019 годы)"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</si>
  <si>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</si>
  <si>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</si>
  <si>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</si>
  <si>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</si>
  <si>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</si>
  <si>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000 2 02 25131 02 0000 151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</si>
  <si>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</si>
  <si>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</si>
  <si>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000 2 02 25031 02 0000 151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</si>
  <si>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</t>
    </r>
  </si>
  <si>
    <t>000 2 02 25042 02 0000 151</t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</si>
  <si>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</t>
    </r>
  </si>
  <si>
    <t>000 2 02 25043 02 0000 151</t>
  </si>
  <si>
    <t>000 2 02 30000 00 0000 151</t>
  </si>
  <si>
    <t>Субвенции бюджетам бюджетной системы Российской Федерации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</si>
  <si>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</si>
  <si>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</si>
  <si>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</si>
  <si>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</si>
  <si>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</si>
  <si>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</si>
  <si>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</si>
  <si>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</si>
  <si>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</si>
  <si>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</si>
  <si>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</si>
  <si>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000 2 02 45144 02 0000 151</t>
  </si>
  <si>
    <t>000 2 02 45072 02 0000 151</t>
  </si>
  <si>
    <t>000 2 02 45133 02 0000 151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</si>
  <si>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</si>
  <si>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</si>
  <si>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</si>
  <si>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</si>
  <si>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</si>
  <si>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</si>
  <si>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</si>
  <si>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Поправки 2018 год</t>
  </si>
  <si>
    <t>Поправки 2019 год</t>
  </si>
  <si>
    <t>Приложение 6</t>
  </si>
  <si>
    <t xml:space="preserve"> к Закону Ярославской области</t>
  </si>
  <si>
    <t>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</si>
</sst>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0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vertical="top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2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1" fillId="2" borderId="0" xfId="0" applyFont="1" applyFill="1"/>
    <xf numFmtId="3" fontId="9" fillId="2" borderId="1" xfId="0" applyNumberFormat="1" applyFont="1" applyFill="1" applyBorder="1" applyAlignment="1"/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 wrapText="1"/>
    </xf>
    <xf numFmtId="0" fontId="3" fillId="3" borderId="0" xfId="0" applyFont="1" applyFill="1" applyBorder="1"/>
    <xf numFmtId="0" fontId="3" fillId="3" borderId="0" xfId="0" applyFont="1" applyFill="1"/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view="pageBreakPreview" zoomScaleNormal="100" zoomScaleSheetLayoutView="100" workbookViewId="0">
      <selection activeCell="F3" sqref="F3:I3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2" customWidth="1"/>
    <col min="4" max="5" width="20.42578125" style="10" hidden="1" customWidth="1"/>
    <col min="6" max="6" width="20.42578125" style="10" customWidth="1"/>
    <col min="7" max="7" width="21.140625" style="10" hidden="1" customWidth="1"/>
    <col min="8" max="8" width="20.7109375" style="10" hidden="1" customWidth="1"/>
    <col min="9" max="9" width="19.7109375" style="10" customWidth="1"/>
    <col min="10" max="16384" width="9.140625" style="10"/>
  </cols>
  <sheetData>
    <row r="1" spans="1:9" x14ac:dyDescent="0.25">
      <c r="B1" s="39"/>
      <c r="C1" s="39"/>
      <c r="D1" s="39"/>
      <c r="E1" s="39"/>
      <c r="F1" s="39" t="s">
        <v>172</v>
      </c>
      <c r="G1" s="39"/>
      <c r="H1" s="39"/>
      <c r="I1" s="39"/>
    </row>
    <row r="2" spans="1:9" x14ac:dyDescent="0.25">
      <c r="B2" s="39"/>
      <c r="C2" s="39"/>
      <c r="D2" s="39"/>
      <c r="E2" s="39"/>
      <c r="F2" s="39" t="s">
        <v>173</v>
      </c>
      <c r="G2" s="39"/>
      <c r="H2" s="39"/>
      <c r="I2" s="39"/>
    </row>
    <row r="3" spans="1:9" x14ac:dyDescent="0.25">
      <c r="B3" s="39"/>
      <c r="C3" s="39"/>
      <c r="D3" s="39"/>
      <c r="E3" s="39"/>
      <c r="F3" s="39" t="s">
        <v>174</v>
      </c>
      <c r="G3" s="39"/>
      <c r="H3" s="39"/>
      <c r="I3" s="39"/>
    </row>
    <row r="4" spans="1:9" x14ac:dyDescent="0.25">
      <c r="C4" s="29"/>
    </row>
    <row r="5" spans="1:9" ht="46.5" customHeight="1" x14ac:dyDescent="0.3">
      <c r="B5" s="38" t="s">
        <v>108</v>
      </c>
      <c r="C5" s="38"/>
      <c r="D5" s="38"/>
      <c r="E5" s="38"/>
      <c r="F5" s="38"/>
      <c r="G5" s="38"/>
      <c r="H5" s="38"/>
      <c r="I5" s="38"/>
    </row>
    <row r="6" spans="1:9" ht="18.75" x14ac:dyDescent="0.3">
      <c r="B6" s="37"/>
      <c r="C6" s="37"/>
      <c r="D6" s="37"/>
      <c r="E6" s="37"/>
      <c r="F6" s="37"/>
      <c r="G6" s="37"/>
      <c r="H6" s="30"/>
    </row>
    <row r="7" spans="1:9" ht="35.25" customHeight="1" x14ac:dyDescent="0.25">
      <c r="A7" s="12"/>
      <c r="B7" s="13" t="s">
        <v>0</v>
      </c>
      <c r="C7" s="13" t="s">
        <v>1</v>
      </c>
      <c r="D7" s="14" t="s">
        <v>105</v>
      </c>
      <c r="E7" s="14" t="s">
        <v>170</v>
      </c>
      <c r="F7" s="14" t="s">
        <v>105</v>
      </c>
      <c r="G7" s="14" t="s">
        <v>109</v>
      </c>
      <c r="H7" s="14" t="s">
        <v>171</v>
      </c>
      <c r="I7" s="14" t="s">
        <v>109</v>
      </c>
    </row>
    <row r="8" spans="1:9" ht="23.25" customHeight="1" x14ac:dyDescent="0.25">
      <c r="B8" s="15" t="s">
        <v>2</v>
      </c>
      <c r="C8" s="15" t="s">
        <v>3</v>
      </c>
      <c r="D8" s="3">
        <f>SUM(D9+D12+D14+D16+D20+D23+D25+D35+D39+D42+D43+D46)</f>
        <v>51749987320</v>
      </c>
      <c r="E8" s="3">
        <f t="shared" ref="E8:F8" si="0">SUM(E9+E12+E14+E16+E20+E23+E25+E35+E39+E42+E43+E46)</f>
        <v>-2014405000</v>
      </c>
      <c r="F8" s="3">
        <f t="shared" si="0"/>
        <v>49735582320</v>
      </c>
      <c r="G8" s="3">
        <f>SUM(G9+G12+G14+G16+G20+G23+G25+G35+G39+G42+G43+G46)</f>
        <v>54698557320</v>
      </c>
      <c r="H8" s="3">
        <f t="shared" ref="H8:I8" si="1">SUM(H9+H12+H14+H16+H20+H23+H25+H35+H39+H42+H43+H46)</f>
        <v>-2198121700</v>
      </c>
      <c r="I8" s="3">
        <f t="shared" si="1"/>
        <v>52500435620</v>
      </c>
    </row>
    <row r="9" spans="1:9" ht="24.75" customHeight="1" x14ac:dyDescent="0.25">
      <c r="B9" s="15" t="s">
        <v>59</v>
      </c>
      <c r="C9" s="15" t="s">
        <v>4</v>
      </c>
      <c r="D9" s="3">
        <f>D10+D11</f>
        <v>29343012000</v>
      </c>
      <c r="E9" s="3">
        <f t="shared" ref="E9:F9" si="2">E10+E11</f>
        <v>12100000</v>
      </c>
      <c r="F9" s="3">
        <f t="shared" si="2"/>
        <v>29355112000</v>
      </c>
      <c r="G9" s="3">
        <f>G10+G11</f>
        <v>31164331000</v>
      </c>
      <c r="H9" s="3">
        <f t="shared" ref="H9:I9" si="3">H10+H11</f>
        <v>13044000</v>
      </c>
      <c r="I9" s="3">
        <f t="shared" si="3"/>
        <v>31177375000</v>
      </c>
    </row>
    <row r="10" spans="1:9" ht="21.75" customHeight="1" x14ac:dyDescent="0.25">
      <c r="B10" s="5" t="s">
        <v>60</v>
      </c>
      <c r="C10" s="5" t="s">
        <v>5</v>
      </c>
      <c r="D10" s="4">
        <v>13355311000</v>
      </c>
      <c r="E10" s="4"/>
      <c r="F10" s="4">
        <f>D10+E10</f>
        <v>13355311000</v>
      </c>
      <c r="G10" s="4">
        <v>13929589000</v>
      </c>
      <c r="H10" s="4"/>
      <c r="I10" s="4">
        <f>G10+H10</f>
        <v>13929589000</v>
      </c>
    </row>
    <row r="11" spans="1:9" ht="21" customHeight="1" x14ac:dyDescent="0.25">
      <c r="B11" s="5" t="s">
        <v>58</v>
      </c>
      <c r="C11" s="5" t="s">
        <v>6</v>
      </c>
      <c r="D11" s="18">
        <v>15987701000</v>
      </c>
      <c r="E11" s="18">
        <v>12100000</v>
      </c>
      <c r="F11" s="18">
        <f>D11+E11</f>
        <v>15999801000</v>
      </c>
      <c r="G11" s="4">
        <v>17234742000</v>
      </c>
      <c r="H11" s="4">
        <v>13044000</v>
      </c>
      <c r="I11" s="4">
        <f>G11+H11</f>
        <v>17247786000</v>
      </c>
    </row>
    <row r="12" spans="1:9" ht="33.75" customHeight="1" x14ac:dyDescent="0.25">
      <c r="B12" s="15" t="s">
        <v>7</v>
      </c>
      <c r="C12" s="15" t="s">
        <v>8</v>
      </c>
      <c r="D12" s="3">
        <f>D13</f>
        <v>11752720000</v>
      </c>
      <c r="E12" s="3">
        <f t="shared" ref="E12:F12" si="4">E13</f>
        <v>-2027590000</v>
      </c>
      <c r="F12" s="3">
        <f t="shared" si="4"/>
        <v>9725130000</v>
      </c>
      <c r="G12" s="3">
        <f>G13</f>
        <v>12243577000</v>
      </c>
      <c r="H12" s="3">
        <f t="shared" ref="H12:I12" si="5">H13</f>
        <v>-2212383700</v>
      </c>
      <c r="I12" s="3">
        <f t="shared" si="5"/>
        <v>10031193300</v>
      </c>
    </row>
    <row r="13" spans="1:9" ht="35.25" customHeight="1" x14ac:dyDescent="0.25">
      <c r="B13" s="5" t="s">
        <v>9</v>
      </c>
      <c r="C13" s="5" t="s">
        <v>10</v>
      </c>
      <c r="D13" s="18">
        <v>11752720000</v>
      </c>
      <c r="E13" s="18">
        <v>-2027590000</v>
      </c>
      <c r="F13" s="18">
        <f>D13+E13</f>
        <v>9725130000</v>
      </c>
      <c r="G13" s="4">
        <v>12243577000</v>
      </c>
      <c r="H13" s="4">
        <v>-2212383700</v>
      </c>
      <c r="I13" s="4">
        <f>G13+H13</f>
        <v>10031193300</v>
      </c>
    </row>
    <row r="14" spans="1:9" ht="19.5" customHeight="1" x14ac:dyDescent="0.25">
      <c r="B14" s="15" t="s">
        <v>56</v>
      </c>
      <c r="C14" s="15" t="s">
        <v>11</v>
      </c>
      <c r="D14" s="3">
        <f>D15</f>
        <v>1911175000</v>
      </c>
      <c r="E14" s="3">
        <f t="shared" ref="E14:F14" si="6">E15</f>
        <v>0</v>
      </c>
      <c r="F14" s="3">
        <f t="shared" si="6"/>
        <v>1911175000</v>
      </c>
      <c r="G14" s="3">
        <f>G15</f>
        <v>1928376000</v>
      </c>
      <c r="H14" s="3">
        <f t="shared" ref="H14:I14" si="7">H15</f>
        <v>0</v>
      </c>
      <c r="I14" s="3">
        <f t="shared" si="7"/>
        <v>1928376000</v>
      </c>
    </row>
    <row r="15" spans="1:9" ht="36" customHeight="1" x14ac:dyDescent="0.25">
      <c r="B15" s="5" t="s">
        <v>57</v>
      </c>
      <c r="C15" s="5" t="s">
        <v>12</v>
      </c>
      <c r="D15" s="18">
        <v>1911175000</v>
      </c>
      <c r="E15" s="18"/>
      <c r="F15" s="18">
        <f>D15+E15</f>
        <v>1911175000</v>
      </c>
      <c r="G15" s="4">
        <v>1928376000</v>
      </c>
      <c r="H15" s="4"/>
      <c r="I15" s="4">
        <f>G15+H15</f>
        <v>1928376000</v>
      </c>
    </row>
    <row r="16" spans="1:9" ht="18.75" customHeight="1" x14ac:dyDescent="0.25">
      <c r="B16" s="15" t="s">
        <v>52</v>
      </c>
      <c r="C16" s="15" t="s">
        <v>13</v>
      </c>
      <c r="D16" s="3">
        <f>SUM(D17:D19)</f>
        <v>7754856000</v>
      </c>
      <c r="E16" s="3">
        <f t="shared" ref="E16:F16" si="8">SUM(E17:E19)</f>
        <v>0</v>
      </c>
      <c r="F16" s="3">
        <f t="shared" si="8"/>
        <v>7754856000</v>
      </c>
      <c r="G16" s="3">
        <f t="shared" ref="G16:I16" si="9">SUM(G17:G19)</f>
        <v>8365856000</v>
      </c>
      <c r="H16" s="3">
        <f t="shared" si="9"/>
        <v>0</v>
      </c>
      <c r="I16" s="3">
        <f t="shared" si="9"/>
        <v>8365856000</v>
      </c>
    </row>
    <row r="17" spans="2:9" ht="17.25" customHeight="1" x14ac:dyDescent="0.25">
      <c r="B17" s="5" t="s">
        <v>53</v>
      </c>
      <c r="C17" s="5" t="s">
        <v>14</v>
      </c>
      <c r="D17" s="4">
        <v>6844200000</v>
      </c>
      <c r="E17" s="4"/>
      <c r="F17" s="4">
        <f>D17+E17</f>
        <v>6844200000</v>
      </c>
      <c r="G17" s="4">
        <v>7439700000</v>
      </c>
      <c r="H17" s="4"/>
      <c r="I17" s="4">
        <f>G17+H17</f>
        <v>7439700000</v>
      </c>
    </row>
    <row r="18" spans="2:9" ht="18" customHeight="1" x14ac:dyDescent="0.25">
      <c r="B18" s="5" t="s">
        <v>54</v>
      </c>
      <c r="C18" s="5" t="s">
        <v>15</v>
      </c>
      <c r="D18" s="18">
        <v>907800000</v>
      </c>
      <c r="E18" s="18"/>
      <c r="F18" s="4">
        <f t="shared" ref="F18:F19" si="10">D18+E18</f>
        <v>907800000</v>
      </c>
      <c r="G18" s="4">
        <v>923300000</v>
      </c>
      <c r="H18" s="4"/>
      <c r="I18" s="4">
        <f t="shared" ref="I18:I19" si="11">G18+H18</f>
        <v>923300000</v>
      </c>
    </row>
    <row r="19" spans="2:9" ht="23.25" customHeight="1" x14ac:dyDescent="0.25">
      <c r="B19" s="5" t="s">
        <v>66</v>
      </c>
      <c r="C19" s="5" t="s">
        <v>67</v>
      </c>
      <c r="D19" s="18">
        <v>2856000</v>
      </c>
      <c r="E19" s="18"/>
      <c r="F19" s="4">
        <f t="shared" si="10"/>
        <v>2856000</v>
      </c>
      <c r="G19" s="4">
        <v>2856000</v>
      </c>
      <c r="H19" s="4"/>
      <c r="I19" s="4">
        <f t="shared" si="11"/>
        <v>2856000</v>
      </c>
    </row>
    <row r="20" spans="2:9" ht="34.5" customHeight="1" x14ac:dyDescent="0.25">
      <c r="B20" s="15" t="s">
        <v>55</v>
      </c>
      <c r="C20" s="15" t="s">
        <v>16</v>
      </c>
      <c r="D20" s="3">
        <f>SUM(D21:D22)</f>
        <v>10383000</v>
      </c>
      <c r="E20" s="3">
        <f t="shared" ref="E20:F20" si="12">SUM(E21:E22)</f>
        <v>1070000</v>
      </c>
      <c r="F20" s="3">
        <f t="shared" si="12"/>
        <v>11453000</v>
      </c>
      <c r="G20" s="3">
        <f>SUM(G21:G22)</f>
        <v>10511000</v>
      </c>
      <c r="H20" s="3">
        <f t="shared" ref="H20:I20" si="13">SUM(H21:H22)</f>
        <v>1203000</v>
      </c>
      <c r="I20" s="3">
        <f t="shared" si="13"/>
        <v>11714000</v>
      </c>
    </row>
    <row r="21" spans="2:9" ht="21" customHeight="1" x14ac:dyDescent="0.25">
      <c r="B21" s="24" t="s">
        <v>95</v>
      </c>
      <c r="C21" s="24" t="s">
        <v>96</v>
      </c>
      <c r="D21" s="25">
        <v>6383000</v>
      </c>
      <c r="E21" s="25">
        <v>1070000</v>
      </c>
      <c r="F21" s="25">
        <f>D21+E21</f>
        <v>7453000</v>
      </c>
      <c r="G21" s="25">
        <v>6511000</v>
      </c>
      <c r="H21" s="25">
        <v>1203000</v>
      </c>
      <c r="I21" s="25">
        <f>G21+H21</f>
        <v>7714000</v>
      </c>
    </row>
    <row r="22" spans="2:9" ht="51" customHeight="1" x14ac:dyDescent="0.25">
      <c r="B22" s="5" t="s">
        <v>118</v>
      </c>
      <c r="C22" s="5" t="s">
        <v>119</v>
      </c>
      <c r="D22" s="18">
        <v>4000000</v>
      </c>
      <c r="E22" s="18"/>
      <c r="F22" s="25">
        <f>D22+E22</f>
        <v>4000000</v>
      </c>
      <c r="G22" s="18">
        <v>4000000</v>
      </c>
      <c r="H22" s="18"/>
      <c r="I22" s="18">
        <f>G22+H22</f>
        <v>4000000</v>
      </c>
    </row>
    <row r="23" spans="2:9" ht="18.75" customHeight="1" x14ac:dyDescent="0.25">
      <c r="B23" s="15" t="s">
        <v>17</v>
      </c>
      <c r="C23" s="15" t="s">
        <v>18</v>
      </c>
      <c r="D23" s="33">
        <v>186464000</v>
      </c>
      <c r="E23" s="33">
        <v>15000</v>
      </c>
      <c r="F23" s="33">
        <f>D23+E23</f>
        <v>186479000</v>
      </c>
      <c r="G23" s="3">
        <v>187314000</v>
      </c>
      <c r="H23" s="3">
        <v>15000</v>
      </c>
      <c r="I23" s="3">
        <f>G23+H23</f>
        <v>187329000</v>
      </c>
    </row>
    <row r="24" spans="2:9" ht="51" hidden="1" customHeight="1" x14ac:dyDescent="0.25">
      <c r="B24" s="5" t="s">
        <v>19</v>
      </c>
      <c r="C24" s="5" t="s">
        <v>20</v>
      </c>
      <c r="D24" s="25"/>
      <c r="E24" s="25"/>
      <c r="F24" s="25"/>
      <c r="G24" s="25"/>
      <c r="H24" s="25"/>
      <c r="I24" s="31"/>
    </row>
    <row r="25" spans="2:9" ht="51" customHeight="1" x14ac:dyDescent="0.25">
      <c r="B25" s="15" t="s">
        <v>21</v>
      </c>
      <c r="C25" s="15" t="s">
        <v>22</v>
      </c>
      <c r="D25" s="3">
        <f>SUM(D26,D27,D28,D33)</f>
        <v>73979240</v>
      </c>
      <c r="E25" s="3">
        <f t="shared" ref="E25:F25" si="14">SUM(E26,E27,E28,E33)</f>
        <v>0</v>
      </c>
      <c r="F25" s="3">
        <f t="shared" si="14"/>
        <v>73979240</v>
      </c>
      <c r="G25" s="3">
        <f>SUM(G26,G27,G28,G33)</f>
        <v>78925240</v>
      </c>
      <c r="H25" s="3">
        <f t="shared" ref="H25:I25" si="15">SUM(H26,H27,H28,H33)</f>
        <v>0</v>
      </c>
      <c r="I25" s="3">
        <f t="shared" si="15"/>
        <v>78925240</v>
      </c>
    </row>
    <row r="26" spans="2:9" ht="68.25" customHeight="1" x14ac:dyDescent="0.25">
      <c r="B26" s="5" t="s">
        <v>51</v>
      </c>
      <c r="C26" s="5" t="s">
        <v>23</v>
      </c>
      <c r="D26" s="25">
        <v>3277000</v>
      </c>
      <c r="E26" s="25"/>
      <c r="F26" s="25">
        <f>D26+E26</f>
        <v>3277000</v>
      </c>
      <c r="G26" s="25">
        <v>3467000</v>
      </c>
      <c r="H26" s="25"/>
      <c r="I26" s="25">
        <f>G26+H26</f>
        <v>3467000</v>
      </c>
    </row>
    <row r="27" spans="2:9" ht="51" customHeight="1" x14ac:dyDescent="0.25">
      <c r="B27" s="5" t="s">
        <v>50</v>
      </c>
      <c r="C27" s="5" t="s">
        <v>24</v>
      </c>
      <c r="D27" s="18">
        <v>18000000</v>
      </c>
      <c r="E27" s="18"/>
      <c r="F27" s="25">
        <f>D27+E27</f>
        <v>18000000</v>
      </c>
      <c r="G27" s="4">
        <v>10000000</v>
      </c>
      <c r="H27" s="4"/>
      <c r="I27" s="4">
        <f>G27+H27</f>
        <v>10000000</v>
      </c>
    </row>
    <row r="28" spans="2:9" ht="116.25" customHeight="1" x14ac:dyDescent="0.25">
      <c r="B28" s="5" t="s">
        <v>25</v>
      </c>
      <c r="C28" s="5" t="s">
        <v>61</v>
      </c>
      <c r="D28" s="18">
        <f>D29+D30+D31</f>
        <v>27632240</v>
      </c>
      <c r="E28" s="18">
        <f t="shared" ref="E28:F28" si="16">E29+E30+E31</f>
        <v>0</v>
      </c>
      <c r="F28" s="18">
        <f t="shared" si="16"/>
        <v>27632240</v>
      </c>
      <c r="G28" s="18">
        <f>G29+G30+G31</f>
        <v>27032240</v>
      </c>
      <c r="H28" s="18">
        <f t="shared" ref="H28:I28" si="17">H29+H30+H31</f>
        <v>0</v>
      </c>
      <c r="I28" s="18">
        <f t="shared" si="17"/>
        <v>27032240</v>
      </c>
    </row>
    <row r="29" spans="2:9" ht="104.25" customHeight="1" x14ac:dyDescent="0.25">
      <c r="B29" s="6" t="s">
        <v>49</v>
      </c>
      <c r="C29" s="6" t="s">
        <v>62</v>
      </c>
      <c r="D29" s="26">
        <v>17900000</v>
      </c>
      <c r="E29" s="26"/>
      <c r="F29" s="26">
        <f>D29+E29</f>
        <v>17900000</v>
      </c>
      <c r="G29" s="26">
        <v>17300000</v>
      </c>
      <c r="H29" s="4"/>
      <c r="I29" s="26">
        <f>G29+H29</f>
        <v>17300000</v>
      </c>
    </row>
    <row r="30" spans="2:9" ht="99" customHeight="1" x14ac:dyDescent="0.25">
      <c r="B30" s="6" t="s">
        <v>48</v>
      </c>
      <c r="C30" s="6" t="s">
        <v>63</v>
      </c>
      <c r="D30" s="26">
        <v>9730240</v>
      </c>
      <c r="E30" s="26"/>
      <c r="F30" s="26">
        <f>D30+E30</f>
        <v>9730240</v>
      </c>
      <c r="G30" s="26">
        <v>9730240</v>
      </c>
      <c r="H30" s="26"/>
      <c r="I30" s="26">
        <f>G30+H30</f>
        <v>9730240</v>
      </c>
    </row>
    <row r="31" spans="2:9" ht="163.5" customHeight="1" x14ac:dyDescent="0.25">
      <c r="B31" s="6" t="s">
        <v>97</v>
      </c>
      <c r="C31" s="6" t="s">
        <v>98</v>
      </c>
      <c r="D31" s="26">
        <v>2000</v>
      </c>
      <c r="E31" s="26"/>
      <c r="F31" s="26">
        <f>D31+E31</f>
        <v>2000</v>
      </c>
      <c r="G31" s="26">
        <v>2000</v>
      </c>
      <c r="H31" s="26"/>
      <c r="I31" s="26">
        <f>G31+H31</f>
        <v>2000</v>
      </c>
    </row>
    <row r="32" spans="2:9" ht="135.75" hidden="1" customHeight="1" x14ac:dyDescent="0.25">
      <c r="B32" s="6" t="s">
        <v>107</v>
      </c>
      <c r="C32" s="6" t="s">
        <v>106</v>
      </c>
      <c r="D32" s="26"/>
      <c r="E32" s="26"/>
      <c r="F32" s="26"/>
      <c r="G32" s="26"/>
      <c r="H32" s="26"/>
      <c r="I32" s="31"/>
    </row>
    <row r="33" spans="1:9" ht="35.25" customHeight="1" x14ac:dyDescent="0.25">
      <c r="B33" s="5" t="s">
        <v>26</v>
      </c>
      <c r="C33" s="5" t="s">
        <v>27</v>
      </c>
      <c r="D33" s="4">
        <f>D34</f>
        <v>25070000</v>
      </c>
      <c r="E33" s="4">
        <f t="shared" ref="E33:F33" si="18">E34</f>
        <v>0</v>
      </c>
      <c r="F33" s="4">
        <f t="shared" si="18"/>
        <v>25070000</v>
      </c>
      <c r="G33" s="4">
        <f t="shared" ref="G33:I33" si="19">G34</f>
        <v>38426000</v>
      </c>
      <c r="H33" s="4">
        <f t="shared" si="19"/>
        <v>0</v>
      </c>
      <c r="I33" s="4">
        <f t="shared" si="19"/>
        <v>38426000</v>
      </c>
    </row>
    <row r="34" spans="1:9" ht="68.25" customHeight="1" x14ac:dyDescent="0.25">
      <c r="B34" s="6" t="s">
        <v>47</v>
      </c>
      <c r="C34" s="6" t="s">
        <v>28</v>
      </c>
      <c r="D34" s="21">
        <v>25070000</v>
      </c>
      <c r="E34" s="21"/>
      <c r="F34" s="21">
        <f>D34+E34</f>
        <v>25070000</v>
      </c>
      <c r="G34" s="1">
        <v>38426000</v>
      </c>
      <c r="H34" s="1"/>
      <c r="I34" s="1">
        <f>G34+H34</f>
        <v>38426000</v>
      </c>
    </row>
    <row r="35" spans="1:9" ht="20.25" customHeight="1" x14ac:dyDescent="0.25">
      <c r="B35" s="15" t="s">
        <v>29</v>
      </c>
      <c r="C35" s="15" t="s">
        <v>30</v>
      </c>
      <c r="D35" s="3">
        <f>SUM(D36:D38)</f>
        <v>80582400</v>
      </c>
      <c r="E35" s="3">
        <f t="shared" ref="E35:F35" si="20">SUM(E36:E38)</f>
        <v>0</v>
      </c>
      <c r="F35" s="3">
        <f t="shared" si="20"/>
        <v>80582400</v>
      </c>
      <c r="G35" s="3">
        <f>SUM(G36:G38)</f>
        <v>82352400</v>
      </c>
      <c r="H35" s="3">
        <f t="shared" ref="H35:I35" si="21">SUM(H36:H38)</f>
        <v>0</v>
      </c>
      <c r="I35" s="3">
        <f t="shared" si="21"/>
        <v>82352400</v>
      </c>
    </row>
    <row r="36" spans="1:9" ht="35.25" customHeight="1" x14ac:dyDescent="0.25">
      <c r="B36" s="5" t="s">
        <v>46</v>
      </c>
      <c r="C36" s="5" t="s">
        <v>31</v>
      </c>
      <c r="D36" s="25">
        <v>58350000</v>
      </c>
      <c r="E36" s="25"/>
      <c r="F36" s="25">
        <f>D36+E36</f>
        <v>58350000</v>
      </c>
      <c r="G36" s="25">
        <v>60120000</v>
      </c>
      <c r="H36" s="25"/>
      <c r="I36" s="25">
        <f>G36+H36</f>
        <v>60120000</v>
      </c>
    </row>
    <row r="37" spans="1:9" ht="17.25" customHeight="1" x14ac:dyDescent="0.25">
      <c r="B37" s="5" t="s">
        <v>65</v>
      </c>
      <c r="C37" s="5" t="s">
        <v>32</v>
      </c>
      <c r="D37" s="18">
        <v>3600000</v>
      </c>
      <c r="E37" s="18"/>
      <c r="F37" s="25">
        <f t="shared" ref="F37:F38" si="22">D37+E37</f>
        <v>3600000</v>
      </c>
      <c r="G37" s="4">
        <v>3600000</v>
      </c>
      <c r="H37" s="4"/>
      <c r="I37" s="4">
        <f t="shared" ref="I37:I38" si="23">G37+H37</f>
        <v>3600000</v>
      </c>
    </row>
    <row r="38" spans="1:9" ht="18" customHeight="1" x14ac:dyDescent="0.25">
      <c r="B38" s="5" t="s">
        <v>45</v>
      </c>
      <c r="C38" s="5" t="s">
        <v>33</v>
      </c>
      <c r="D38" s="18">
        <v>18632400</v>
      </c>
      <c r="E38" s="18"/>
      <c r="F38" s="25">
        <f t="shared" si="22"/>
        <v>18632400</v>
      </c>
      <c r="G38" s="18">
        <v>18632400</v>
      </c>
      <c r="H38" s="18"/>
      <c r="I38" s="18">
        <f t="shared" si="23"/>
        <v>18632400</v>
      </c>
    </row>
    <row r="39" spans="1:9" ht="35.25" customHeight="1" x14ac:dyDescent="0.25">
      <c r="B39" s="15" t="s">
        <v>34</v>
      </c>
      <c r="C39" s="15" t="s">
        <v>64</v>
      </c>
      <c r="D39" s="3">
        <v>48052880</v>
      </c>
      <c r="E39" s="3"/>
      <c r="F39" s="3">
        <f>D39+E39</f>
        <v>48052880</v>
      </c>
      <c r="G39" s="3">
        <v>48553880</v>
      </c>
      <c r="H39" s="3"/>
      <c r="I39" s="3">
        <f>G39+H39</f>
        <v>48553880</v>
      </c>
    </row>
    <row r="40" spans="1:9" ht="21" hidden="1" customHeight="1" x14ac:dyDescent="0.25">
      <c r="B40" s="16" t="s">
        <v>99</v>
      </c>
      <c r="C40" s="17" t="s">
        <v>100</v>
      </c>
      <c r="D40" s="25"/>
      <c r="E40" s="25"/>
      <c r="F40" s="25"/>
      <c r="G40" s="25"/>
      <c r="H40" s="25"/>
      <c r="I40" s="31"/>
    </row>
    <row r="41" spans="1:9" ht="17.25" hidden="1" customHeight="1" x14ac:dyDescent="0.25">
      <c r="B41" s="16" t="s">
        <v>101</v>
      </c>
      <c r="C41" s="27" t="s">
        <v>102</v>
      </c>
      <c r="D41" s="18"/>
      <c r="E41" s="18"/>
      <c r="F41" s="18"/>
      <c r="G41" s="4"/>
      <c r="H41" s="4"/>
      <c r="I41" s="32"/>
    </row>
    <row r="42" spans="1:9" ht="36.75" customHeight="1" x14ac:dyDescent="0.25">
      <c r="B42" s="15" t="s">
        <v>35</v>
      </c>
      <c r="C42" s="15" t="s">
        <v>36</v>
      </c>
      <c r="D42" s="3">
        <v>7157000</v>
      </c>
      <c r="E42" s="3"/>
      <c r="F42" s="3">
        <f>D42+E42</f>
        <v>7157000</v>
      </c>
      <c r="G42" s="3">
        <v>7157000</v>
      </c>
      <c r="H42" s="3"/>
      <c r="I42" s="3">
        <f>G42+H42</f>
        <v>7157000</v>
      </c>
    </row>
    <row r="43" spans="1:9" ht="19.5" customHeight="1" x14ac:dyDescent="0.25">
      <c r="B43" s="15" t="s">
        <v>37</v>
      </c>
      <c r="C43" s="15" t="s">
        <v>38</v>
      </c>
      <c r="D43" s="3">
        <v>581600800</v>
      </c>
      <c r="E43" s="3"/>
      <c r="F43" s="3">
        <f>D43+E43</f>
        <v>581600800</v>
      </c>
      <c r="G43" s="3">
        <v>581598800</v>
      </c>
      <c r="H43" s="3"/>
      <c r="I43" s="3">
        <f>G43+H43</f>
        <v>581598800</v>
      </c>
    </row>
    <row r="44" spans="1:9" ht="51.75" hidden="1" customHeight="1" x14ac:dyDescent="0.25">
      <c r="B44" s="5" t="s">
        <v>68</v>
      </c>
      <c r="C44" s="5" t="s">
        <v>69</v>
      </c>
      <c r="D44" s="18"/>
      <c r="E44" s="18"/>
      <c r="F44" s="18"/>
      <c r="G44" s="18"/>
      <c r="H44" s="18"/>
      <c r="I44" s="31"/>
    </row>
    <row r="45" spans="1:9" ht="67.5" hidden="1" customHeight="1" x14ac:dyDescent="0.25">
      <c r="B45" s="5" t="s">
        <v>39</v>
      </c>
      <c r="C45" s="5" t="s">
        <v>40</v>
      </c>
      <c r="D45" s="18"/>
      <c r="E45" s="18"/>
      <c r="F45" s="18"/>
      <c r="G45" s="18"/>
      <c r="H45" s="18"/>
      <c r="I45" s="31"/>
    </row>
    <row r="46" spans="1:9" ht="21" customHeight="1" x14ac:dyDescent="0.25">
      <c r="B46" s="15" t="s">
        <v>41</v>
      </c>
      <c r="C46" s="15" t="s">
        <v>42</v>
      </c>
      <c r="D46" s="3">
        <f>D47</f>
        <v>5000</v>
      </c>
      <c r="E46" s="3">
        <f t="shared" ref="E46:F46" si="24">E47</f>
        <v>0</v>
      </c>
      <c r="F46" s="3">
        <f t="shared" si="24"/>
        <v>5000</v>
      </c>
      <c r="G46" s="3">
        <f t="shared" ref="G46:I46" si="25">G47</f>
        <v>5000</v>
      </c>
      <c r="H46" s="3">
        <f t="shared" si="25"/>
        <v>0</v>
      </c>
      <c r="I46" s="3">
        <f t="shared" si="25"/>
        <v>5000</v>
      </c>
    </row>
    <row r="47" spans="1:9" ht="36" customHeight="1" x14ac:dyDescent="0.25">
      <c r="B47" s="5" t="s">
        <v>43</v>
      </c>
      <c r="C47" s="5" t="s">
        <v>44</v>
      </c>
      <c r="D47" s="18">
        <v>5000</v>
      </c>
      <c r="E47" s="18"/>
      <c r="F47" s="18">
        <f>D47+E47</f>
        <v>5000</v>
      </c>
      <c r="G47" s="4">
        <v>5000</v>
      </c>
      <c r="H47" s="4"/>
      <c r="I47" s="4">
        <f>G47+H47</f>
        <v>5000</v>
      </c>
    </row>
    <row r="48" spans="1:9" ht="17.25" customHeight="1" x14ac:dyDescent="0.25">
      <c r="A48" s="19"/>
      <c r="B48" s="15" t="s">
        <v>70</v>
      </c>
      <c r="C48" s="15" t="s">
        <v>71</v>
      </c>
      <c r="D48" s="2">
        <f>SUM(D49,D88)</f>
        <v>2749823400</v>
      </c>
      <c r="E48" s="2">
        <f t="shared" ref="E48:F48" si="26">SUM(E49,E88)</f>
        <v>106865900</v>
      </c>
      <c r="F48" s="2">
        <f t="shared" si="26"/>
        <v>2856689300</v>
      </c>
      <c r="G48" s="2">
        <f>SUM(G49,G88)</f>
        <v>2753395400</v>
      </c>
      <c r="H48" s="2">
        <f t="shared" ref="H48:I48" si="27">SUM(H49,H88)</f>
        <v>106854600</v>
      </c>
      <c r="I48" s="2">
        <f t="shared" si="27"/>
        <v>2860250000</v>
      </c>
    </row>
    <row r="49" spans="1:9" ht="35.25" customHeight="1" x14ac:dyDescent="0.25">
      <c r="A49" s="19"/>
      <c r="B49" s="15" t="s">
        <v>72</v>
      </c>
      <c r="C49" s="15" t="s">
        <v>73</v>
      </c>
      <c r="D49" s="3">
        <f>SUM(D50,D61,D77)</f>
        <v>2749823400</v>
      </c>
      <c r="E49" s="3">
        <f t="shared" ref="E49:F49" si="28">SUM(E50,E61,E77)</f>
        <v>106865900</v>
      </c>
      <c r="F49" s="3">
        <f t="shared" si="28"/>
        <v>2856689300</v>
      </c>
      <c r="G49" s="3">
        <f>SUM(G50,G61,G77)</f>
        <v>2753395400</v>
      </c>
      <c r="H49" s="3">
        <f t="shared" ref="H49:I49" si="29">SUM(H50,H61,H77)</f>
        <v>106854600</v>
      </c>
      <c r="I49" s="3">
        <f t="shared" si="29"/>
        <v>2860250000</v>
      </c>
    </row>
    <row r="50" spans="1:9" ht="34.5" customHeight="1" x14ac:dyDescent="0.25">
      <c r="A50" s="19"/>
      <c r="B50" s="15" t="s">
        <v>137</v>
      </c>
      <c r="C50" s="15" t="s">
        <v>138</v>
      </c>
      <c r="D50" s="2">
        <f>SUM(D51:D60)</f>
        <v>354022000</v>
      </c>
      <c r="E50" s="2">
        <f t="shared" ref="E50:F50" si="30">SUM(E51:E60)</f>
        <v>0</v>
      </c>
      <c r="F50" s="2">
        <f t="shared" si="30"/>
        <v>354022000</v>
      </c>
      <c r="G50" s="2">
        <f>SUM(G51:G60)</f>
        <v>347919900</v>
      </c>
      <c r="H50" s="2">
        <f t="shared" ref="H50:I50" si="31">SUM(H51:H60)</f>
        <v>0</v>
      </c>
      <c r="I50" s="2">
        <f t="shared" si="31"/>
        <v>347919900</v>
      </c>
    </row>
    <row r="51" spans="1:9" ht="49.5" hidden="1" customHeight="1" x14ac:dyDescent="0.25">
      <c r="A51" s="19"/>
      <c r="B51" s="6" t="s">
        <v>142</v>
      </c>
      <c r="C51" s="20" t="s">
        <v>89</v>
      </c>
      <c r="D51" s="1"/>
      <c r="E51" s="1"/>
      <c r="F51" s="1">
        <f t="shared" ref="F51:F55" si="32">D51+E51</f>
        <v>0</v>
      </c>
      <c r="G51" s="2"/>
      <c r="H51" s="2"/>
      <c r="I51" s="2">
        <f t="shared" ref="I51:I55" si="33">G51+H51</f>
        <v>0</v>
      </c>
    </row>
    <row r="52" spans="1:9" ht="49.5" hidden="1" customHeight="1" x14ac:dyDescent="0.25">
      <c r="A52" s="19"/>
      <c r="B52" s="6" t="s">
        <v>144</v>
      </c>
      <c r="C52" s="20" t="s">
        <v>145</v>
      </c>
      <c r="D52" s="1"/>
      <c r="E52" s="1"/>
      <c r="F52" s="1">
        <f t="shared" si="32"/>
        <v>0</v>
      </c>
      <c r="G52" s="2"/>
      <c r="H52" s="2"/>
      <c r="I52" s="2">
        <f t="shared" si="33"/>
        <v>0</v>
      </c>
    </row>
    <row r="53" spans="1:9" ht="49.5" hidden="1" customHeight="1" x14ac:dyDescent="0.25">
      <c r="A53" s="19"/>
      <c r="B53" s="6" t="s">
        <v>146</v>
      </c>
      <c r="C53" s="20" t="s">
        <v>90</v>
      </c>
      <c r="D53" s="1"/>
      <c r="E53" s="1"/>
      <c r="F53" s="1">
        <f t="shared" si="32"/>
        <v>0</v>
      </c>
      <c r="G53" s="2"/>
      <c r="H53" s="2"/>
      <c r="I53" s="2">
        <f t="shared" si="33"/>
        <v>0</v>
      </c>
    </row>
    <row r="54" spans="1:9" ht="83.25" hidden="1" customHeight="1" x14ac:dyDescent="0.25">
      <c r="A54" s="19"/>
      <c r="B54" s="6" t="s">
        <v>140</v>
      </c>
      <c r="C54" s="20" t="s">
        <v>141</v>
      </c>
      <c r="D54" s="1"/>
      <c r="E54" s="1"/>
      <c r="F54" s="1">
        <f t="shared" si="32"/>
        <v>0</v>
      </c>
      <c r="G54" s="2"/>
      <c r="H54" s="2"/>
      <c r="I54" s="2">
        <f t="shared" si="33"/>
        <v>0</v>
      </c>
    </row>
    <row r="55" spans="1:9" ht="51" hidden="1" customHeight="1" x14ac:dyDescent="0.25">
      <c r="A55" s="19"/>
      <c r="B55" s="6" t="s">
        <v>139</v>
      </c>
      <c r="C55" s="6" t="s">
        <v>94</v>
      </c>
      <c r="D55" s="1"/>
      <c r="E55" s="1"/>
      <c r="F55" s="1">
        <f t="shared" si="32"/>
        <v>0</v>
      </c>
      <c r="G55" s="1"/>
      <c r="H55" s="1"/>
      <c r="I55" s="1">
        <f t="shared" si="33"/>
        <v>0</v>
      </c>
    </row>
    <row r="56" spans="1:9" ht="66" customHeight="1" x14ac:dyDescent="0.25">
      <c r="A56" s="19"/>
      <c r="B56" s="6" t="s">
        <v>120</v>
      </c>
      <c r="C56" s="20" t="s">
        <v>121</v>
      </c>
      <c r="D56" s="1">
        <v>17645900</v>
      </c>
      <c r="E56" s="1"/>
      <c r="F56" s="1">
        <f>D56+E56</f>
        <v>17645900</v>
      </c>
      <c r="G56" s="1">
        <v>17262200</v>
      </c>
      <c r="H56" s="1"/>
      <c r="I56" s="1">
        <f>G56+H56</f>
        <v>17262200</v>
      </c>
    </row>
    <row r="57" spans="1:9" ht="101.25" customHeight="1" x14ac:dyDescent="0.25">
      <c r="A57" s="19"/>
      <c r="B57" s="6" t="s">
        <v>132</v>
      </c>
      <c r="C57" s="20" t="s">
        <v>133</v>
      </c>
      <c r="D57" s="1">
        <v>1490400</v>
      </c>
      <c r="E57" s="1"/>
      <c r="F57" s="1">
        <f t="shared" ref="F57:F60" si="34">D57+E57</f>
        <v>1490400</v>
      </c>
      <c r="G57" s="1">
        <v>2946000</v>
      </c>
      <c r="H57" s="1"/>
      <c r="I57" s="1">
        <f t="shared" ref="I57:I58" si="35">G57+H57</f>
        <v>2946000</v>
      </c>
    </row>
    <row r="58" spans="1:9" ht="67.5" customHeight="1" x14ac:dyDescent="0.25">
      <c r="A58" s="19"/>
      <c r="B58" s="6" t="s">
        <v>110</v>
      </c>
      <c r="C58" s="20" t="s">
        <v>143</v>
      </c>
      <c r="D58" s="1">
        <v>70944200</v>
      </c>
      <c r="E58" s="1"/>
      <c r="F58" s="1">
        <f t="shared" si="34"/>
        <v>70944200</v>
      </c>
      <c r="G58" s="1">
        <v>69204800</v>
      </c>
      <c r="H58" s="1"/>
      <c r="I58" s="1">
        <f t="shared" si="35"/>
        <v>69204800</v>
      </c>
    </row>
    <row r="59" spans="1:9" ht="52.5" customHeight="1" x14ac:dyDescent="0.25">
      <c r="A59" s="19"/>
      <c r="B59" s="6" t="s">
        <v>111</v>
      </c>
      <c r="C59" s="20" t="s">
        <v>112</v>
      </c>
      <c r="D59" s="1">
        <v>144762200</v>
      </c>
      <c r="E59" s="1"/>
      <c r="F59" s="1">
        <f t="shared" si="34"/>
        <v>144762200</v>
      </c>
      <c r="G59" s="1">
        <v>142239100</v>
      </c>
      <c r="H59" s="1"/>
      <c r="I59" s="1">
        <f>G59+H59</f>
        <v>142239100</v>
      </c>
    </row>
    <row r="60" spans="1:9" ht="67.5" customHeight="1" x14ac:dyDescent="0.25">
      <c r="A60" s="19"/>
      <c r="B60" s="6" t="s">
        <v>113</v>
      </c>
      <c r="C60" s="20" t="s">
        <v>114</v>
      </c>
      <c r="D60" s="1">
        <v>119179300</v>
      </c>
      <c r="E60" s="1"/>
      <c r="F60" s="1">
        <f t="shared" si="34"/>
        <v>119179300</v>
      </c>
      <c r="G60" s="1">
        <v>116267800</v>
      </c>
      <c r="H60" s="1"/>
      <c r="I60" s="1">
        <f>G60+H60</f>
        <v>116267800</v>
      </c>
    </row>
    <row r="61" spans="1:9" ht="35.25" customHeight="1" x14ac:dyDescent="0.25">
      <c r="A61" s="19"/>
      <c r="B61" s="15" t="s">
        <v>147</v>
      </c>
      <c r="C61" s="15" t="s">
        <v>148</v>
      </c>
      <c r="D61" s="3">
        <f>SUM(D62:D76)</f>
        <v>2316157700</v>
      </c>
      <c r="E61" s="3">
        <f t="shared" ref="E61:F61" si="36">SUM(E62:E76)</f>
        <v>106865900</v>
      </c>
      <c r="F61" s="3">
        <f t="shared" si="36"/>
        <v>2423023600</v>
      </c>
      <c r="G61" s="3">
        <f>SUM(G62:G76)</f>
        <v>2327320400</v>
      </c>
      <c r="H61" s="3">
        <f t="shared" ref="H61:I61" si="37">SUM(H62:H76)</f>
        <v>106854600</v>
      </c>
      <c r="I61" s="3">
        <f t="shared" si="37"/>
        <v>2434175000</v>
      </c>
    </row>
    <row r="62" spans="1:9" s="35" customFormat="1" ht="65.25" customHeight="1" x14ac:dyDescent="0.25">
      <c r="A62" s="34"/>
      <c r="B62" s="6" t="s">
        <v>134</v>
      </c>
      <c r="C62" s="20" t="s">
        <v>75</v>
      </c>
      <c r="D62" s="1">
        <v>11880600</v>
      </c>
      <c r="E62" s="1">
        <v>100</v>
      </c>
      <c r="F62" s="1">
        <f>D62+E62</f>
        <v>11880700</v>
      </c>
      <c r="G62" s="1">
        <v>11880700</v>
      </c>
      <c r="H62" s="1"/>
      <c r="I62" s="1">
        <f>G62+H62</f>
        <v>11880700</v>
      </c>
    </row>
    <row r="63" spans="1:9" ht="84" hidden="1" customHeight="1" x14ac:dyDescent="0.25">
      <c r="A63" s="19"/>
      <c r="B63" s="6" t="s">
        <v>149</v>
      </c>
      <c r="C63" s="20" t="s">
        <v>150</v>
      </c>
      <c r="D63" s="1"/>
      <c r="E63" s="1"/>
      <c r="F63" s="1">
        <f t="shared" ref="F63:F76" si="38">D63+E63</f>
        <v>0</v>
      </c>
      <c r="G63" s="3"/>
      <c r="H63" s="3"/>
      <c r="I63" s="3">
        <f t="shared" ref="I63:I76" si="39">G63+H63</f>
        <v>0</v>
      </c>
    </row>
    <row r="64" spans="1:9" ht="51" customHeight="1" x14ac:dyDescent="0.25">
      <c r="A64" s="19"/>
      <c r="B64" s="6" t="s">
        <v>115</v>
      </c>
      <c r="C64" s="20" t="s">
        <v>77</v>
      </c>
      <c r="D64" s="1">
        <v>7737400</v>
      </c>
      <c r="E64" s="1"/>
      <c r="F64" s="1">
        <f t="shared" si="38"/>
        <v>7737400</v>
      </c>
      <c r="G64" s="1">
        <v>7737400</v>
      </c>
      <c r="H64" s="1"/>
      <c r="I64" s="1">
        <f t="shared" si="39"/>
        <v>7737400</v>
      </c>
    </row>
    <row r="65" spans="1:9" ht="50.25" customHeight="1" x14ac:dyDescent="0.25">
      <c r="A65" s="19"/>
      <c r="B65" s="6" t="s">
        <v>116</v>
      </c>
      <c r="C65" s="20" t="s">
        <v>76</v>
      </c>
      <c r="D65" s="1">
        <v>178588900</v>
      </c>
      <c r="E65" s="1"/>
      <c r="F65" s="1">
        <f t="shared" si="38"/>
        <v>178588900</v>
      </c>
      <c r="G65" s="1">
        <v>181801800</v>
      </c>
      <c r="H65" s="1"/>
      <c r="I65" s="1">
        <f t="shared" si="39"/>
        <v>181801800</v>
      </c>
    </row>
    <row r="66" spans="1:9" ht="114.75" customHeight="1" x14ac:dyDescent="0.25">
      <c r="A66" s="19"/>
      <c r="B66" s="6" t="s">
        <v>154</v>
      </c>
      <c r="C66" s="20" t="s">
        <v>155</v>
      </c>
      <c r="D66" s="1">
        <v>38715500</v>
      </c>
      <c r="E66" s="1"/>
      <c r="F66" s="1">
        <f t="shared" si="38"/>
        <v>38715500</v>
      </c>
      <c r="G66" s="1">
        <v>38715500</v>
      </c>
      <c r="H66" s="1"/>
      <c r="I66" s="1">
        <f t="shared" si="39"/>
        <v>38715500</v>
      </c>
    </row>
    <row r="67" spans="1:9" ht="84" customHeight="1" x14ac:dyDescent="0.25">
      <c r="A67" s="19"/>
      <c r="B67" s="6" t="s">
        <v>129</v>
      </c>
      <c r="C67" s="20" t="s">
        <v>93</v>
      </c>
      <c r="D67" s="1">
        <v>32173500</v>
      </c>
      <c r="E67" s="1"/>
      <c r="F67" s="1">
        <f t="shared" si="38"/>
        <v>32173500</v>
      </c>
      <c r="G67" s="1">
        <v>32173500</v>
      </c>
      <c r="H67" s="1"/>
      <c r="I67" s="1">
        <f t="shared" si="39"/>
        <v>32173500</v>
      </c>
    </row>
    <row r="68" spans="1:9" ht="99" customHeight="1" x14ac:dyDescent="0.25">
      <c r="A68" s="19"/>
      <c r="B68" s="9" t="s">
        <v>168</v>
      </c>
      <c r="C68" s="6" t="s">
        <v>85</v>
      </c>
      <c r="D68" s="1">
        <v>108794100</v>
      </c>
      <c r="E68" s="1">
        <v>-100</v>
      </c>
      <c r="F68" s="1">
        <f t="shared" si="38"/>
        <v>108794000</v>
      </c>
      <c r="G68" s="1">
        <v>108794000</v>
      </c>
      <c r="H68" s="1"/>
      <c r="I68" s="1">
        <f t="shared" si="39"/>
        <v>108794000</v>
      </c>
    </row>
    <row r="69" spans="1:9" ht="86.25" customHeight="1" x14ac:dyDescent="0.25">
      <c r="A69" s="19"/>
      <c r="B69" s="6" t="s">
        <v>169</v>
      </c>
      <c r="C69" s="20" t="s">
        <v>151</v>
      </c>
      <c r="D69" s="1">
        <v>30200</v>
      </c>
      <c r="E69" s="1"/>
      <c r="F69" s="1">
        <f t="shared" si="38"/>
        <v>30200</v>
      </c>
      <c r="G69" s="1">
        <v>30200</v>
      </c>
      <c r="H69" s="1"/>
      <c r="I69" s="1">
        <f t="shared" si="39"/>
        <v>30200</v>
      </c>
    </row>
    <row r="70" spans="1:9" ht="52.5" customHeight="1" x14ac:dyDescent="0.25">
      <c r="A70" s="19"/>
      <c r="B70" s="6" t="s">
        <v>117</v>
      </c>
      <c r="C70" s="6" t="s">
        <v>74</v>
      </c>
      <c r="D70" s="1">
        <v>1082126300</v>
      </c>
      <c r="E70" s="1"/>
      <c r="F70" s="1">
        <f t="shared" si="38"/>
        <v>1082126300</v>
      </c>
      <c r="G70" s="1">
        <v>1088315400</v>
      </c>
      <c r="H70" s="1"/>
      <c r="I70" s="1">
        <f t="shared" si="39"/>
        <v>1088315400</v>
      </c>
    </row>
    <row r="71" spans="1:9" ht="66" customHeight="1" x14ac:dyDescent="0.25">
      <c r="A71" s="19"/>
      <c r="B71" s="6" t="s">
        <v>122</v>
      </c>
      <c r="C71" s="20" t="s">
        <v>78</v>
      </c>
      <c r="D71" s="1">
        <v>7590500</v>
      </c>
      <c r="E71" s="1"/>
      <c r="F71" s="1">
        <f t="shared" si="38"/>
        <v>7590500</v>
      </c>
      <c r="G71" s="1">
        <v>7590500</v>
      </c>
      <c r="H71" s="1"/>
      <c r="I71" s="1">
        <f t="shared" si="39"/>
        <v>7590500</v>
      </c>
    </row>
    <row r="72" spans="1:9" ht="101.25" customHeight="1" x14ac:dyDescent="0.25">
      <c r="A72" s="19"/>
      <c r="B72" s="6" t="s">
        <v>124</v>
      </c>
      <c r="C72" s="20" t="s">
        <v>153</v>
      </c>
      <c r="D72" s="1">
        <v>6493300</v>
      </c>
      <c r="E72" s="1"/>
      <c r="F72" s="1">
        <f t="shared" si="38"/>
        <v>6493300</v>
      </c>
      <c r="G72" s="1">
        <v>6755300</v>
      </c>
      <c r="H72" s="1"/>
      <c r="I72" s="1">
        <f t="shared" si="39"/>
        <v>6755300</v>
      </c>
    </row>
    <row r="73" spans="1:9" ht="83.25" customHeight="1" x14ac:dyDescent="0.25">
      <c r="A73" s="19"/>
      <c r="B73" s="6" t="s">
        <v>152</v>
      </c>
      <c r="C73" s="20" t="s">
        <v>123</v>
      </c>
      <c r="D73" s="1">
        <v>178600</v>
      </c>
      <c r="E73" s="1"/>
      <c r="F73" s="1">
        <f t="shared" si="38"/>
        <v>178600</v>
      </c>
      <c r="G73" s="1">
        <v>178600</v>
      </c>
      <c r="H73" s="1"/>
      <c r="I73" s="1">
        <f t="shared" si="39"/>
        <v>178600</v>
      </c>
    </row>
    <row r="74" spans="1:9" ht="67.5" customHeight="1" x14ac:dyDescent="0.25">
      <c r="A74" s="19"/>
      <c r="B74" s="6" t="s">
        <v>125</v>
      </c>
      <c r="C74" s="20" t="s">
        <v>126</v>
      </c>
      <c r="D74" s="1">
        <v>464907300</v>
      </c>
      <c r="E74" s="1"/>
      <c r="F74" s="1">
        <f t="shared" si="38"/>
        <v>464907300</v>
      </c>
      <c r="G74" s="1">
        <v>467437200</v>
      </c>
      <c r="H74" s="1"/>
      <c r="I74" s="1">
        <f t="shared" si="39"/>
        <v>467437200</v>
      </c>
    </row>
    <row r="75" spans="1:9" ht="130.5" customHeight="1" x14ac:dyDescent="0.25">
      <c r="A75" s="19"/>
      <c r="B75" s="6" t="s">
        <v>127</v>
      </c>
      <c r="C75" s="20" t="s">
        <v>128</v>
      </c>
      <c r="D75" s="1">
        <v>376941500</v>
      </c>
      <c r="E75" s="1"/>
      <c r="F75" s="1">
        <f t="shared" si="38"/>
        <v>376941500</v>
      </c>
      <c r="G75" s="28">
        <v>375910300</v>
      </c>
      <c r="H75" s="28"/>
      <c r="I75" s="28">
        <f t="shared" si="39"/>
        <v>375910300</v>
      </c>
    </row>
    <row r="76" spans="1:9" s="35" customFormat="1" ht="36.75" customHeight="1" x14ac:dyDescent="0.25">
      <c r="A76" s="34"/>
      <c r="B76" s="6" t="s">
        <v>156</v>
      </c>
      <c r="C76" s="20" t="s">
        <v>157</v>
      </c>
      <c r="D76" s="1"/>
      <c r="E76" s="1">
        <v>106865900</v>
      </c>
      <c r="F76" s="1">
        <f t="shared" si="38"/>
        <v>106865900</v>
      </c>
      <c r="G76" s="21"/>
      <c r="H76" s="21">
        <v>106854600</v>
      </c>
      <c r="I76" s="21">
        <f t="shared" si="39"/>
        <v>106854600</v>
      </c>
    </row>
    <row r="77" spans="1:9" ht="18" customHeight="1" x14ac:dyDescent="0.25">
      <c r="A77" s="19"/>
      <c r="B77" s="7" t="s">
        <v>167</v>
      </c>
      <c r="C77" s="7" t="s">
        <v>79</v>
      </c>
      <c r="D77" s="2">
        <f>SUM(D78:D86)</f>
        <v>79643700</v>
      </c>
      <c r="E77" s="2">
        <f t="shared" ref="E77:F77" si="40">SUM(E78:E86)</f>
        <v>0</v>
      </c>
      <c r="F77" s="2">
        <f t="shared" si="40"/>
        <v>79643700</v>
      </c>
      <c r="G77" s="2">
        <f>SUM(G78:G86)</f>
        <v>78155100</v>
      </c>
      <c r="H77" s="2">
        <f t="shared" ref="H77:I77" si="41">SUM(H78:H86)</f>
        <v>0</v>
      </c>
      <c r="I77" s="2">
        <f t="shared" si="41"/>
        <v>78155100</v>
      </c>
    </row>
    <row r="78" spans="1:9" ht="98.25" hidden="1" customHeight="1" x14ac:dyDescent="0.25">
      <c r="A78" s="19"/>
      <c r="B78" s="6" t="s">
        <v>91</v>
      </c>
      <c r="C78" s="6" t="s">
        <v>92</v>
      </c>
      <c r="D78" s="1"/>
      <c r="E78" s="1"/>
      <c r="F78" s="1"/>
      <c r="G78" s="2"/>
      <c r="H78" s="2"/>
      <c r="I78" s="31"/>
    </row>
    <row r="79" spans="1:9" ht="99" hidden="1" customHeight="1" x14ac:dyDescent="0.25">
      <c r="A79" s="19"/>
      <c r="B79" s="6" t="s">
        <v>161</v>
      </c>
      <c r="C79" s="20" t="s">
        <v>83</v>
      </c>
      <c r="D79" s="1"/>
      <c r="E79" s="1"/>
      <c r="F79" s="1"/>
      <c r="G79" s="2"/>
      <c r="H79" s="2"/>
      <c r="I79" s="31"/>
    </row>
    <row r="80" spans="1:9" ht="166.5" hidden="1" customHeight="1" x14ac:dyDescent="0.25">
      <c r="A80" s="19"/>
      <c r="B80" s="6" t="s">
        <v>162</v>
      </c>
      <c r="C80" s="6" t="s">
        <v>86</v>
      </c>
      <c r="D80" s="1"/>
      <c r="E80" s="1"/>
      <c r="F80" s="1"/>
      <c r="G80" s="2"/>
      <c r="H80" s="2"/>
      <c r="I80" s="31"/>
    </row>
    <row r="81" spans="1:9" ht="82.5" customHeight="1" x14ac:dyDescent="0.25">
      <c r="A81" s="19"/>
      <c r="B81" s="6" t="s">
        <v>135</v>
      </c>
      <c r="C81" s="20" t="s">
        <v>158</v>
      </c>
      <c r="D81" s="1">
        <v>7920800</v>
      </c>
      <c r="E81" s="1"/>
      <c r="F81" s="1">
        <f>D81+E81</f>
        <v>7920800</v>
      </c>
      <c r="G81" s="1">
        <v>7920800</v>
      </c>
      <c r="H81" s="1"/>
      <c r="I81" s="1">
        <f>G81+H81</f>
        <v>7920800</v>
      </c>
    </row>
    <row r="82" spans="1:9" ht="66.75" customHeight="1" x14ac:dyDescent="0.25">
      <c r="A82" s="19"/>
      <c r="B82" s="6" t="s">
        <v>136</v>
      </c>
      <c r="C82" s="20" t="s">
        <v>159</v>
      </c>
      <c r="D82" s="1">
        <v>3244200</v>
      </c>
      <c r="E82" s="1"/>
      <c r="F82" s="1">
        <f t="shared" ref="F82:F84" si="42">D82+E82</f>
        <v>3244200</v>
      </c>
      <c r="G82" s="1">
        <v>3244200</v>
      </c>
      <c r="H82" s="1"/>
      <c r="I82" s="1">
        <f t="shared" ref="I82:I84" si="43">G82+H82</f>
        <v>3244200</v>
      </c>
    </row>
    <row r="83" spans="1:9" ht="84" hidden="1" customHeight="1" x14ac:dyDescent="0.25">
      <c r="A83" s="19"/>
      <c r="B83" s="6" t="s">
        <v>160</v>
      </c>
      <c r="C83" s="20" t="s">
        <v>80</v>
      </c>
      <c r="D83" s="1"/>
      <c r="E83" s="1"/>
      <c r="F83" s="1">
        <f t="shared" si="42"/>
        <v>0</v>
      </c>
      <c r="G83" s="1"/>
      <c r="H83" s="1"/>
      <c r="I83" s="1">
        <f t="shared" si="43"/>
        <v>0</v>
      </c>
    </row>
    <row r="84" spans="1:9" ht="67.5" customHeight="1" x14ac:dyDescent="0.25">
      <c r="A84" s="19"/>
      <c r="B84" s="6" t="s">
        <v>130</v>
      </c>
      <c r="C84" s="20" t="s">
        <v>131</v>
      </c>
      <c r="D84" s="1">
        <v>68478700</v>
      </c>
      <c r="E84" s="1"/>
      <c r="F84" s="1">
        <f t="shared" si="42"/>
        <v>68478700</v>
      </c>
      <c r="G84" s="1">
        <v>66990100</v>
      </c>
      <c r="H84" s="1"/>
      <c r="I84" s="1">
        <f t="shared" si="43"/>
        <v>66990100</v>
      </c>
    </row>
    <row r="85" spans="1:9" ht="196.5" hidden="1" customHeight="1" x14ac:dyDescent="0.25">
      <c r="A85" s="19"/>
      <c r="B85" s="6" t="s">
        <v>163</v>
      </c>
      <c r="C85" s="6" t="s">
        <v>164</v>
      </c>
      <c r="D85" s="1"/>
      <c r="E85" s="1"/>
      <c r="F85" s="1"/>
      <c r="G85" s="1"/>
      <c r="H85" s="1"/>
      <c r="I85" s="31"/>
    </row>
    <row r="86" spans="1:9" ht="66" hidden="1" customHeight="1" x14ac:dyDescent="0.25">
      <c r="A86" s="19"/>
      <c r="B86" s="6" t="s">
        <v>165</v>
      </c>
      <c r="C86" s="6" t="s">
        <v>166</v>
      </c>
      <c r="D86" s="1"/>
      <c r="E86" s="1"/>
      <c r="F86" s="1"/>
      <c r="G86" s="1"/>
      <c r="H86" s="1"/>
      <c r="I86" s="31"/>
    </row>
    <row r="87" spans="1:9" ht="33.75" hidden="1" customHeight="1" x14ac:dyDescent="0.25">
      <c r="A87" s="19"/>
      <c r="B87" s="7" t="s">
        <v>103</v>
      </c>
      <c r="C87" s="7" t="s">
        <v>104</v>
      </c>
      <c r="D87" s="23">
        <f t="shared" ref="D87:G87" si="44">D88</f>
        <v>0</v>
      </c>
      <c r="E87" s="23"/>
      <c r="F87" s="23"/>
      <c r="G87" s="23">
        <f t="shared" si="44"/>
        <v>0</v>
      </c>
      <c r="H87" s="23"/>
      <c r="I87" s="31"/>
    </row>
    <row r="88" spans="1:9" ht="50.25" hidden="1" customHeight="1" x14ac:dyDescent="0.25">
      <c r="A88" s="19"/>
      <c r="B88" s="7" t="s">
        <v>81</v>
      </c>
      <c r="C88" s="7" t="s">
        <v>82</v>
      </c>
      <c r="D88" s="2">
        <f>SUM(D89:D89)</f>
        <v>0</v>
      </c>
      <c r="E88" s="2"/>
      <c r="F88" s="2"/>
      <c r="G88" s="2">
        <f t="shared" ref="G88" si="45">SUM(G89:G89)</f>
        <v>0</v>
      </c>
      <c r="H88" s="2"/>
      <c r="I88" s="31"/>
    </row>
    <row r="89" spans="1:9" ht="99.75" hidden="1" customHeight="1" x14ac:dyDescent="0.25">
      <c r="A89" s="19"/>
      <c r="B89" s="9" t="s">
        <v>87</v>
      </c>
      <c r="C89" s="9" t="s">
        <v>88</v>
      </c>
      <c r="D89" s="8"/>
      <c r="E89" s="8"/>
      <c r="F89" s="8"/>
      <c r="G89" s="1"/>
      <c r="H89" s="1"/>
      <c r="I89" s="31"/>
    </row>
    <row r="90" spans="1:9" ht="19.5" customHeight="1" x14ac:dyDescent="0.25">
      <c r="A90" s="19"/>
      <c r="B90" s="36" t="s">
        <v>84</v>
      </c>
      <c r="C90" s="36"/>
      <c r="D90" s="2">
        <f>SUM(D8,D48)</f>
        <v>54499810720</v>
      </c>
      <c r="E90" s="2">
        <f t="shared" ref="E90:F90" si="46">SUM(E8,E48)</f>
        <v>-1907539100</v>
      </c>
      <c r="F90" s="2">
        <f t="shared" si="46"/>
        <v>52592271620</v>
      </c>
      <c r="G90" s="2">
        <f>SUM(G8,G48)</f>
        <v>57451952720</v>
      </c>
      <c r="H90" s="2">
        <f t="shared" ref="H90:I90" si="47">SUM(H8,H48)</f>
        <v>-2091267100</v>
      </c>
      <c r="I90" s="2">
        <f t="shared" si="47"/>
        <v>55360685620</v>
      </c>
    </row>
  </sheetData>
  <mergeCells count="9">
    <mergeCell ref="B90:C90"/>
    <mergeCell ref="B6:G6"/>
    <mergeCell ref="B5:I5"/>
    <mergeCell ref="B1:E1"/>
    <mergeCell ref="F1:I1"/>
    <mergeCell ref="B2:E2"/>
    <mergeCell ref="F2:I2"/>
    <mergeCell ref="B3:E3"/>
    <mergeCell ref="F3:I3"/>
  </mergeCells>
  <phoneticPr fontId="0" type="noConversion"/>
  <printOptions horizontalCentered="1"/>
  <pageMargins left="0.78740157480314965" right="0.39370078740157483" top="1.1811023622047245" bottom="0.59055118110236227" header="0.78740157480314965" footer="0.5118110236220472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2016-12-20T13:04:35Z</cp:lastPrinted>
  <dcterms:created xsi:type="dcterms:W3CDTF">2010-10-13T08:18:32Z</dcterms:created>
  <dcterms:modified xsi:type="dcterms:W3CDTF">2016-12-27T11:51:27Z</dcterms:modified>
</cp:coreProperties>
</file>