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0" yWindow="495" windowWidth="1756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Лист2!$A$1:$H$40</definedName>
  </definedNames>
  <calcPr calcId="145621"/>
</workbook>
</file>

<file path=xl/calcChain.xml><?xml version="1.0" encoding="utf-8"?>
<calcChain xmlns="http://schemas.openxmlformats.org/spreadsheetml/2006/main">
  <c r="G39" i="2" l="1"/>
  <c r="F39" i="2" l="1"/>
  <c r="F38" i="2"/>
  <c r="G19" i="2"/>
  <c r="G34" i="2"/>
  <c r="G36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38" i="2" s="1"/>
  <c r="D27" i="2"/>
  <c r="D25" i="2"/>
  <c r="D22" i="2"/>
  <c r="D20" i="2"/>
  <c r="D17" i="2"/>
  <c r="D15" i="2"/>
  <c r="D39" i="2" l="1"/>
  <c r="D37" i="2" s="1"/>
  <c r="D24" i="2"/>
  <c r="D31" i="2"/>
  <c r="D19" i="2"/>
  <c r="D14" i="2"/>
  <c r="D40" i="2" l="1"/>
  <c r="C36" i="2"/>
  <c r="E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E37" i="2"/>
  <c r="G37" i="2" s="1"/>
</calcChain>
</file>

<file path=xl/sharedStrings.xml><?xml version="1.0" encoding="utf-8"?>
<sst xmlns="http://schemas.openxmlformats.org/spreadsheetml/2006/main" count="163" uniqueCount="138">
  <si>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</si>
  <si>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</si>
  <si>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</si>
  <si>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</si>
  <si>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</si>
  <si>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</si>
  <si>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</si>
  <si>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</si>
  <si>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</si>
  <si>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</si>
  <si>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</si>
  <si>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</si>
  <si>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</si>
  <si>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</si>
  <si>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</si>
  <si>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</si>
  <si>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</si>
  <si>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</si>
  <si>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</si>
  <si>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</si>
  <si>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</si>
  <si>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</si>
  <si>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</si>
  <si>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</si>
  <si>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</si>
  <si>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</si>
  <si>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</si>
  <si>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</si>
  <si>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</si>
  <si>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</si>
  <si>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</si>
  <si>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</si>
  <si>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</si>
  <si>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</si>
  <si>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</si>
  <si>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</si>
  <si>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</si>
  <si>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</si>
  <si>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</si>
  <si>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</si>
  <si>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</si>
  <si>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</si>
  <si>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</si>
  <si>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</si>
  <si>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</si>
  <si>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</si>
  <si>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</si>
  <si>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</si>
  <si>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</si>
  <si>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</si>
  <si>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</si>
  <si>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</si>
  <si>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</si>
  <si>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</si>
  <si>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</si>
  <si>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</si>
  <si>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</si>
  <si>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</si>
  <si>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</si>
  <si>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</si>
  <si>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</si>
  <si>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</si>
  <si>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</si>
  <si>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</si>
  <si>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</si>
  <si>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</si>
  <si>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</si>
  <si>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</si>
  <si>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</si>
  <si>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</si>
  <si>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</si>
  <si>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</si>
  <si>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</si>
  <si>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</si>
  <si>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</si>
  <si>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</si>
  <si>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</si>
  <si>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</si>
  <si>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</si>
  <si>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</si>
  <si>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</si>
  <si>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</si>
  <si>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</si>
  <si>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</si>
  <si>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</si>
  <si>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</si>
  <si>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</si>
  <si>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</si>
  <si>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</si>
  <si>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</si>
  <si>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</si>
  <si>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</si>
  <si>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</si>
  <si>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</si>
  <si>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</si>
  <si>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</si>
  <si>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</si>
  <si>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</si>
  <si>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</si>
  <si>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</si>
  <si>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</si>
  <si>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</si>
  <si>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</si>
  <si>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</si>
  <si>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</si>
  <si>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</si>
  <si>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</si>
  <si>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</si>
  <si>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</si>
  <si>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</si>
  <si>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</si>
  <si>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</si>
  <si>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</si>
  <si>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</si>
  <si>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</si>
  <si>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</si>
  <si>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</si>
  <si>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</si>
  <si>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</si>
  <si>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</si>
  <si>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</si>
  <si>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</si>
  <si>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</si>
  <si>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</si>
  <si>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</si>
  <si>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</si>
  <si>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</si>
  <si>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</si>
  <si>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</si>
  <si>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</si>
  <si>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</si>
  <si>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</si>
  <si>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</si>
  <si>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</si>
  <si>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</si>
  <si>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</si>
  <si>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Приложение 11</t>
  </si>
  <si>
    <t>от 21.02.2019 № 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</si>
</sst>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7" t="s">
        <v>70</v>
      </c>
      <c r="B2" s="47"/>
      <c r="C2" s="47"/>
    </row>
    <row r="3" spans="1:3" ht="15.75" x14ac:dyDescent="0.25">
      <c r="A3" s="47" t="s">
        <v>62</v>
      </c>
      <c r="B3" s="47"/>
      <c r="C3" s="47"/>
    </row>
    <row r="4" spans="1:3" ht="15.75" x14ac:dyDescent="0.25">
      <c r="A4" s="47" t="s">
        <v>63</v>
      </c>
      <c r="B4" s="47"/>
      <c r="C4" s="47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6" t="s">
        <v>21</v>
      </c>
      <c r="B7" s="46"/>
      <c r="C7" s="46"/>
    </row>
    <row r="8" spans="1:3" ht="18.75" x14ac:dyDescent="0.3">
      <c r="A8" s="46" t="s">
        <v>67</v>
      </c>
      <c r="B8" s="46"/>
      <c r="C8" s="46"/>
    </row>
    <row r="9" spans="1:3" ht="18.75" x14ac:dyDescent="0.3">
      <c r="A9" s="46" t="s">
        <v>69</v>
      </c>
      <c r="B9" s="46"/>
      <c r="C9" s="46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Normal="100" zoomScaleSheetLayoutView="100" workbookViewId="0">
      <selection activeCell="A3" sqref="A3:G3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7" width="16.42578125" style="21" customWidth="1"/>
    <col min="8" max="8" width="1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5.75" x14ac:dyDescent="0.25">
      <c r="A1" s="49" t="s">
        <v>136</v>
      </c>
      <c r="B1" s="49"/>
      <c r="C1" s="49"/>
      <c r="D1" s="49"/>
      <c r="E1" s="49"/>
      <c r="F1" s="49"/>
      <c r="G1" s="49"/>
    </row>
    <row r="2" spans="1:10" ht="15.75" x14ac:dyDescent="0.25">
      <c r="A2" s="49" t="s">
        <v>62</v>
      </c>
      <c r="B2" s="49"/>
      <c r="C2" s="49"/>
      <c r="D2" s="49"/>
      <c r="E2" s="49"/>
      <c r="F2" s="49"/>
      <c r="G2" s="49"/>
    </row>
    <row r="3" spans="1:10" ht="21" customHeight="1" x14ac:dyDescent="0.25">
      <c r="A3" s="49" t="s">
        <v>137</v>
      </c>
      <c r="B3" s="49"/>
      <c r="C3" s="49"/>
      <c r="D3" s="49"/>
      <c r="E3" s="49"/>
      <c r="F3" s="49"/>
      <c r="G3" s="49"/>
    </row>
    <row r="4" spans="1:10" ht="12" customHeight="1" x14ac:dyDescent="0.25">
      <c r="A4" s="43"/>
      <c r="B4" s="45"/>
      <c r="C4" s="45"/>
      <c r="D4" s="45"/>
      <c r="E4" s="45"/>
    </row>
    <row r="5" spans="1:10" ht="17.25" customHeight="1" x14ac:dyDescent="0.25">
      <c r="A5" s="49" t="s">
        <v>133</v>
      </c>
      <c r="B5" s="49"/>
      <c r="C5" s="49"/>
      <c r="D5" s="49"/>
      <c r="E5" s="49"/>
      <c r="F5" s="49"/>
      <c r="G5" s="49"/>
    </row>
    <row r="6" spans="1:10" ht="18" customHeight="1" x14ac:dyDescent="0.25">
      <c r="A6" s="49" t="s">
        <v>62</v>
      </c>
      <c r="B6" s="49"/>
      <c r="C6" s="49"/>
      <c r="D6" s="49"/>
      <c r="E6" s="49"/>
      <c r="F6" s="49"/>
      <c r="G6" s="49"/>
    </row>
    <row r="7" spans="1:10" ht="17.25" customHeight="1" x14ac:dyDescent="0.25">
      <c r="A7" s="49" t="s">
        <v>134</v>
      </c>
      <c r="B7" s="49"/>
      <c r="C7" s="49"/>
      <c r="D7" s="49"/>
      <c r="E7" s="49"/>
      <c r="F7" s="49"/>
      <c r="G7" s="49"/>
    </row>
    <row r="8" spans="1:10" ht="11.25" customHeight="1" x14ac:dyDescent="0.25">
      <c r="A8" s="44"/>
      <c r="B8" s="45"/>
      <c r="C8" s="45"/>
      <c r="D8" s="45"/>
      <c r="E8" s="45"/>
    </row>
    <row r="9" spans="1:10" ht="18.75" x14ac:dyDescent="0.3">
      <c r="A9" s="50" t="s">
        <v>21</v>
      </c>
      <c r="B9" s="50"/>
      <c r="C9" s="50"/>
      <c r="D9" s="50"/>
      <c r="E9" s="50"/>
      <c r="F9" s="50"/>
      <c r="G9" s="50"/>
    </row>
    <row r="10" spans="1:10" ht="18" customHeight="1" x14ac:dyDescent="0.3">
      <c r="A10" s="50" t="s">
        <v>94</v>
      </c>
      <c r="B10" s="50"/>
      <c r="C10" s="50"/>
      <c r="D10" s="50"/>
      <c r="E10" s="50"/>
      <c r="F10" s="50"/>
      <c r="G10" s="50"/>
    </row>
    <row r="11" spans="1:10" ht="18.75" x14ac:dyDescent="0.3">
      <c r="A11" s="50" t="s">
        <v>129</v>
      </c>
      <c r="B11" s="50"/>
      <c r="C11" s="50"/>
      <c r="D11" s="50"/>
      <c r="E11" s="50"/>
      <c r="F11" s="50"/>
      <c r="G11" s="50"/>
    </row>
    <row r="12" spans="1:10" ht="12" customHeight="1" x14ac:dyDescent="0.3">
      <c r="A12" s="48"/>
      <c r="B12" s="48"/>
    </row>
    <row r="13" spans="1:10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</row>
    <row r="14" spans="1:10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J14" s="40"/>
    </row>
    <row r="15" spans="1:10" ht="63.75" customHeight="1" x14ac:dyDescent="0.25">
      <c r="A15" s="24" t="s">
        <v>115</v>
      </c>
      <c r="B15" s="25" t="s">
        <v>72</v>
      </c>
      <c r="C15" s="26">
        <f t="shared" ref="C15:F15" si="3">C16</f>
        <v>3000000000</v>
      </c>
      <c r="D15" s="26">
        <f t="shared" si="3"/>
        <v>0</v>
      </c>
      <c r="E15" s="26">
        <f t="shared" ref="E15:E40" si="4">C15+D15</f>
        <v>3000000000</v>
      </c>
      <c r="F15" s="26">
        <f t="shared" si="3"/>
        <v>0</v>
      </c>
      <c r="G15" s="26">
        <f t="shared" si="2"/>
        <v>3000000000</v>
      </c>
    </row>
    <row r="16" spans="1:10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4"/>
        <v>3000000000</v>
      </c>
      <c r="F16" s="29"/>
      <c r="G16" s="29">
        <f>E16+F16</f>
        <v>3000000000</v>
      </c>
      <c r="J16" s="40"/>
    </row>
    <row r="17" spans="1:8" ht="66.75" customHeight="1" x14ac:dyDescent="0.25">
      <c r="A17" s="24" t="s">
        <v>116</v>
      </c>
      <c r="B17" s="25" t="s">
        <v>81</v>
      </c>
      <c r="C17" s="26">
        <f t="shared" ref="C17:F17" si="5">C18</f>
        <v>2300000000</v>
      </c>
      <c r="D17" s="26">
        <f t="shared" si="5"/>
        <v>0</v>
      </c>
      <c r="E17" s="26">
        <f t="shared" si="4"/>
        <v>2300000000</v>
      </c>
      <c r="F17" s="26">
        <f t="shared" si="5"/>
        <v>0</v>
      </c>
      <c r="G17" s="26">
        <f t="shared" ref="G17" si="6">E17+F17</f>
        <v>2300000000</v>
      </c>
    </row>
    <row r="18" spans="1:8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4"/>
        <v>2300000000</v>
      </c>
      <c r="F18" s="29"/>
      <c r="G18" s="29">
        <f>E18+F18</f>
        <v>2300000000</v>
      </c>
    </row>
    <row r="19" spans="1:8" ht="31.5" x14ac:dyDescent="0.25">
      <c r="A19" s="24" t="s">
        <v>117</v>
      </c>
      <c r="B19" s="25" t="s">
        <v>73</v>
      </c>
      <c r="C19" s="26">
        <f t="shared" ref="C19" si="7">C20-C22</f>
        <v>25609234</v>
      </c>
      <c r="D19" s="26">
        <f t="shared" ref="D19:F19" si="8">D20-D22</f>
        <v>0</v>
      </c>
      <c r="E19" s="26">
        <f t="shared" si="4"/>
        <v>25609234</v>
      </c>
      <c r="F19" s="26">
        <f t="shared" si="8"/>
        <v>-1</v>
      </c>
      <c r="G19" s="26">
        <f>E19+F19</f>
        <v>25609233</v>
      </c>
    </row>
    <row r="20" spans="1:8" ht="32.25" customHeight="1" x14ac:dyDescent="0.25">
      <c r="A20" s="24" t="s">
        <v>118</v>
      </c>
      <c r="B20" s="25" t="s">
        <v>74</v>
      </c>
      <c r="C20" s="26">
        <f t="shared" ref="C20:F20" si="9">C21</f>
        <v>17197359234</v>
      </c>
      <c r="D20" s="26">
        <f t="shared" si="9"/>
        <v>0</v>
      </c>
      <c r="E20" s="26">
        <f t="shared" si="4"/>
        <v>17197359234</v>
      </c>
      <c r="F20" s="26">
        <f t="shared" si="9"/>
        <v>-1</v>
      </c>
      <c r="G20" s="26">
        <f t="shared" ref="G20" si="10">E20+F20</f>
        <v>17197359233</v>
      </c>
    </row>
    <row r="21" spans="1:8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4"/>
        <v>17197359234</v>
      </c>
      <c r="F21" s="29">
        <v>-1</v>
      </c>
      <c r="G21" s="29">
        <f>E21+F21</f>
        <v>17197359233</v>
      </c>
    </row>
    <row r="22" spans="1:8" ht="47.25" customHeight="1" x14ac:dyDescent="0.25">
      <c r="A22" s="24" t="s">
        <v>119</v>
      </c>
      <c r="B22" s="25" t="s">
        <v>76</v>
      </c>
      <c r="C22" s="26">
        <f t="shared" ref="C22:F22" si="11">C23</f>
        <v>17171750000</v>
      </c>
      <c r="D22" s="26">
        <f t="shared" si="11"/>
        <v>0</v>
      </c>
      <c r="E22" s="26">
        <f t="shared" si="4"/>
        <v>17171750000</v>
      </c>
      <c r="F22" s="26">
        <f t="shared" si="11"/>
        <v>0</v>
      </c>
      <c r="G22" s="26">
        <f t="shared" ref="G22" si="12">E22+F22</f>
        <v>17171750000</v>
      </c>
      <c r="H22" s="40"/>
    </row>
    <row r="23" spans="1:8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4"/>
        <v>17171750000</v>
      </c>
      <c r="F23" s="29"/>
      <c r="G23" s="29">
        <f>E23+F23</f>
        <v>17171750000</v>
      </c>
    </row>
    <row r="24" spans="1:8" ht="32.450000000000003" customHeight="1" x14ac:dyDescent="0.25">
      <c r="A24" s="24" t="s">
        <v>120</v>
      </c>
      <c r="B24" s="25" t="s">
        <v>84</v>
      </c>
      <c r="C24" s="26">
        <f t="shared" ref="C24" si="13">C25-C27</f>
        <v>-725834100</v>
      </c>
      <c r="D24" s="26">
        <f t="shared" ref="D24:F24" si="14">D25-D27</f>
        <v>0</v>
      </c>
      <c r="E24" s="26">
        <f t="shared" si="4"/>
        <v>-725834100</v>
      </c>
      <c r="F24" s="26">
        <f t="shared" si="14"/>
        <v>0</v>
      </c>
      <c r="G24" s="26">
        <f t="shared" ref="G24" si="15">E24+F24</f>
        <v>-725834100</v>
      </c>
    </row>
    <row r="25" spans="1:8" ht="51" customHeight="1" x14ac:dyDescent="0.25">
      <c r="A25" s="24" t="s">
        <v>121</v>
      </c>
      <c r="B25" s="25" t="s">
        <v>85</v>
      </c>
      <c r="C25" s="26">
        <f t="shared" ref="C25:F25" si="16">C26</f>
        <v>4968111852</v>
      </c>
      <c r="D25" s="26">
        <f t="shared" si="16"/>
        <v>46979442</v>
      </c>
      <c r="E25" s="26">
        <f t="shared" si="4"/>
        <v>5015091294</v>
      </c>
      <c r="F25" s="26">
        <f t="shared" si="16"/>
        <v>0</v>
      </c>
      <c r="G25" s="26">
        <f t="shared" ref="G25" si="17">E25+F25</f>
        <v>5015091294</v>
      </c>
    </row>
    <row r="26" spans="1:8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4"/>
        <v>5015091294</v>
      </c>
      <c r="F26" s="30"/>
      <c r="G26" s="30">
        <f>E26+F26</f>
        <v>5015091294</v>
      </c>
    </row>
    <row r="27" spans="1:8" ht="64.5" customHeight="1" x14ac:dyDescent="0.25">
      <c r="A27" s="24" t="s">
        <v>122</v>
      </c>
      <c r="B27" s="25" t="s">
        <v>78</v>
      </c>
      <c r="C27" s="26">
        <f t="shared" ref="C27:F27" si="18">C28</f>
        <v>5693945952</v>
      </c>
      <c r="D27" s="26">
        <f t="shared" si="18"/>
        <v>46979442</v>
      </c>
      <c r="E27" s="26">
        <f t="shared" si="4"/>
        <v>5740925394</v>
      </c>
      <c r="F27" s="26">
        <f t="shared" si="18"/>
        <v>0</v>
      </c>
      <c r="G27" s="26">
        <f t="shared" ref="G27" si="19">E27+F27</f>
        <v>5740925394</v>
      </c>
    </row>
    <row r="28" spans="1:8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4"/>
        <v>5740925394</v>
      </c>
      <c r="F28" s="29"/>
      <c r="G28" s="29">
        <f>E28+F28</f>
        <v>5740925394</v>
      </c>
      <c r="H28" s="40"/>
    </row>
    <row r="29" spans="1:8" ht="47.25" hidden="1" customHeight="1" x14ac:dyDescent="0.25">
      <c r="A29" s="31" t="s">
        <v>111</v>
      </c>
      <c r="B29" s="25" t="s">
        <v>29</v>
      </c>
      <c r="C29" s="32">
        <f t="shared" ref="C29:F29" si="20">C30</f>
        <v>0</v>
      </c>
      <c r="D29" s="32">
        <f t="shared" si="20"/>
        <v>0</v>
      </c>
      <c r="E29" s="32">
        <f t="shared" si="4"/>
        <v>0</v>
      </c>
      <c r="F29" s="32">
        <f t="shared" si="20"/>
        <v>0</v>
      </c>
      <c r="G29" s="32"/>
    </row>
    <row r="30" spans="1:8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4"/>
        <v>0</v>
      </c>
      <c r="F30" s="29"/>
      <c r="G30" s="29"/>
    </row>
    <row r="31" spans="1:8" ht="48.75" customHeight="1" x14ac:dyDescent="0.25">
      <c r="A31" s="24" t="s">
        <v>123</v>
      </c>
      <c r="B31" s="25" t="s">
        <v>82</v>
      </c>
      <c r="C31" s="33">
        <f t="shared" ref="C31" si="21">C34-C32</f>
        <v>224866</v>
      </c>
      <c r="D31" s="33">
        <f t="shared" ref="D31:F31" si="22">D34-D32</f>
        <v>0</v>
      </c>
      <c r="E31" s="33">
        <f t="shared" si="4"/>
        <v>224866</v>
      </c>
      <c r="F31" s="33">
        <f t="shared" si="22"/>
        <v>1</v>
      </c>
      <c r="G31" s="33">
        <f>E31+F31</f>
        <v>224867</v>
      </c>
    </row>
    <row r="32" spans="1:8" ht="33" customHeight="1" x14ac:dyDescent="0.25">
      <c r="A32" s="24" t="s">
        <v>124</v>
      </c>
      <c r="B32" s="25" t="s">
        <v>80</v>
      </c>
      <c r="C32" s="26">
        <f t="shared" ref="C32:F32" si="23">C33</f>
        <v>989954125</v>
      </c>
      <c r="D32" s="26">
        <f t="shared" si="23"/>
        <v>2225000</v>
      </c>
      <c r="E32" s="26">
        <f t="shared" si="4"/>
        <v>992179125</v>
      </c>
      <c r="F32" s="26">
        <f t="shared" si="23"/>
        <v>40000000</v>
      </c>
      <c r="G32" s="26">
        <f>E32+F32</f>
        <v>1032179125</v>
      </c>
    </row>
    <row r="33" spans="1:8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4"/>
        <v>992179125</v>
      </c>
      <c r="F33" s="29">
        <v>40000000</v>
      </c>
      <c r="G33" s="29">
        <f>E33+F33</f>
        <v>1032179125</v>
      </c>
    </row>
    <row r="34" spans="1:8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4"/>
        <v>992403991</v>
      </c>
      <c r="F34" s="26">
        <f>SUM(F35:F36)</f>
        <v>40000001</v>
      </c>
      <c r="G34" s="26">
        <f>E34+F34</f>
        <v>1032403992</v>
      </c>
    </row>
    <row r="35" spans="1:8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4"/>
        <v>0</v>
      </c>
      <c r="F35" s="26"/>
      <c r="G35" s="26">
        <v>97362070957</v>
      </c>
    </row>
    <row r="36" spans="1:8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4"/>
        <v>992403991</v>
      </c>
      <c r="F36" s="29">
        <f>1+40000000</f>
        <v>40000001</v>
      </c>
      <c r="G36" s="29">
        <f>E36+F36</f>
        <v>1032403992</v>
      </c>
    </row>
    <row r="37" spans="1:8" s="36" customFormat="1" ht="36.75" customHeight="1" x14ac:dyDescent="0.25">
      <c r="A37" s="24" t="s">
        <v>126</v>
      </c>
      <c r="B37" s="25" t="s">
        <v>79</v>
      </c>
      <c r="C37" s="26">
        <f t="shared" ref="C37" si="24">C39-C38</f>
        <v>0</v>
      </c>
      <c r="D37" s="26">
        <f t="shared" ref="D37:F37" si="25">D39-D38</f>
        <v>0</v>
      </c>
      <c r="E37" s="26">
        <f t="shared" si="4"/>
        <v>0</v>
      </c>
      <c r="F37" s="26">
        <f t="shared" si="25"/>
        <v>0</v>
      </c>
      <c r="G37" s="26">
        <f>E37+F37</f>
        <v>0</v>
      </c>
    </row>
    <row r="38" spans="1:8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</f>
        <v>1116030521</v>
      </c>
      <c r="G38" s="29">
        <v>97578976457</v>
      </c>
      <c r="H38" s="41"/>
    </row>
    <row r="39" spans="1:8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</f>
        <v>1116030521</v>
      </c>
      <c r="G39" s="29">
        <f>G17+G22+G27+G32+72233246959-899125021</f>
        <v>97578976457</v>
      </c>
    </row>
    <row r="40" spans="1:8" ht="19.5" customHeight="1" x14ac:dyDescent="0.25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4"/>
        <v>0</v>
      </c>
      <c r="F40" s="26">
        <f>F14+F19+F24+F31+F37+F29</f>
        <v>0</v>
      </c>
      <c r="G40" s="26">
        <f t="shared" ref="G40" si="26">E40+F40</f>
        <v>0</v>
      </c>
      <c r="H40" s="40" t="s">
        <v>135</v>
      </c>
    </row>
    <row r="41" spans="1:8" ht="15.75" x14ac:dyDescent="0.25">
      <c r="C41" s="38"/>
      <c r="D41" s="38"/>
      <c r="E41" s="38"/>
      <c r="G41" s="40"/>
    </row>
    <row r="42" spans="1:8" ht="12.75" hidden="1" customHeight="1" x14ac:dyDescent="0.25">
      <c r="C42" s="29">
        <v>4122059282.8899999</v>
      </c>
      <c r="D42" s="42"/>
      <c r="E42" s="42"/>
    </row>
    <row r="43" spans="1:8" ht="12.75" hidden="1" customHeight="1" x14ac:dyDescent="0.2">
      <c r="B43" s="39" t="s">
        <v>86</v>
      </c>
    </row>
    <row r="44" spans="1:8" ht="12.75" hidden="1" customHeight="1" x14ac:dyDescent="0.2">
      <c r="B44" s="39" t="s">
        <v>87</v>
      </c>
    </row>
    <row r="45" spans="1:8" ht="12.75" hidden="1" customHeight="1" x14ac:dyDescent="0.2">
      <c r="B45" s="39" t="s">
        <v>88</v>
      </c>
    </row>
    <row r="46" spans="1:8" hidden="1" x14ac:dyDescent="0.2">
      <c r="B46" s="39" t="s">
        <v>90</v>
      </c>
      <c r="C46" s="40"/>
      <c r="D46" s="40"/>
      <c r="E46" s="40"/>
    </row>
    <row r="47" spans="1:8" hidden="1" x14ac:dyDescent="0.2">
      <c r="B47" s="39" t="s">
        <v>91</v>
      </c>
      <c r="C47" s="40"/>
      <c r="D47" s="40"/>
      <c r="E47" s="40"/>
    </row>
    <row r="48" spans="1:8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12:B12"/>
    <mergeCell ref="A1:G1"/>
    <mergeCell ref="A2:G2"/>
    <mergeCell ref="A3:G3"/>
    <mergeCell ref="A9:G9"/>
    <mergeCell ref="A10:G10"/>
    <mergeCell ref="A11:G11"/>
    <mergeCell ref="A5:G5"/>
    <mergeCell ref="A6:G6"/>
    <mergeCell ref="A7:G7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2019-02-19T07:35:09Z</cp:lastPrinted>
  <dcterms:created xsi:type="dcterms:W3CDTF">2002-10-06T09:19:10Z</dcterms:created>
  <dcterms:modified xsi:type="dcterms:W3CDTF">2019-02-27T10:06:22Z</dcterms:modified>
</cp:coreProperties>
</file>