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105" yWindow="240" windowWidth="12180" windowHeight="12330"/>
  </bookViews>
  <sheets>
    <sheet name="Лист1" sheetId="1" r:id="rId1"/>
  </sheets>
  <definedNames>
    <definedName name="_xlnm._FilterDatabase" localSheetId="0" hidden="1">Лист1!$B$7:$D$7</definedName>
    <definedName name="_xlnm.Print_Titles" localSheetId="0">Лист1!$7:$7</definedName>
    <definedName name="_xlnm.Print_Area" localSheetId="0">Лист1!$B$1:$D$92</definedName>
  </definedNames>
  <calcPr calcId="145621"/>
</workbook>
</file>

<file path=xl/calcChain.xml><?xml version="1.0" encoding="utf-8"?>
<calcChain xmlns="http://schemas.openxmlformats.org/spreadsheetml/2006/main">
  <c r="D49" i="1" l="1"/>
  <c r="D48" i="1"/>
  <c r="D68" i="1" l="1"/>
  <c r="D45" i="1" l="1"/>
  <c r="D50" i="1" l="1"/>
  <c r="D47" i="1" l="1"/>
  <c r="D44" i="1" s="1"/>
  <c r="D41" i="1"/>
  <c r="D34" i="1"/>
  <c r="D32" i="1"/>
  <c r="D27" i="1"/>
  <c r="D20" i="1"/>
  <c r="D16" i="1"/>
  <c r="D14" i="1"/>
  <c r="D12" i="1"/>
  <c r="D9" i="1"/>
  <c r="D88" i="1"/>
  <c r="D70" i="1"/>
  <c r="D24" i="1" l="1"/>
  <c r="D43" i="1" l="1"/>
  <c r="D8" i="1"/>
  <c r="D92" i="1" l="1"/>
</calcChain>
</file>

<file path=xl/sharedStrings.xml><?xml version="1.0" encoding="utf-8"?>
<sst xmlns="http://schemas.openxmlformats.org/spreadsheetml/2006/main" count="176" uniqueCount="176">
  <si>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</si>
  <si>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</si>
  <si>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</si>
  <si>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</si>
  <si>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</si>
  <si>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</si>
  <si>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</si>
  <si>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</si>
  <si>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</si>
  <si>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</si>
  <si>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</si>
  <si>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</si>
  <si>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</si>
  <si>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</si>
  <si>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</si>
  <si>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</si>
  <si>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</si>
  <si>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</si>
  <si>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</si>
  <si>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</si>
  <si>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</si>
  <si>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</si>
  <si>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</si>
  <si>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</si>
  <si>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</si>
  <si>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</si>
  <si>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</si>
  <si>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</si>
  <si>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</si>
  <si>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</si>
  <si>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</si>
  <si>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</si>
  <si>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</si>
  <si>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</si>
  <si>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</si>
  <si>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</si>
  <si>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</si>
  <si>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</si>
  <si>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</si>
  <si>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</si>
  <si>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</si>
  <si>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</si>
  <si>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</si>
  <si>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</si>
  <si>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</si>
  <si>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</si>
  <si>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</si>
  <si>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</si>
  <si>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</si>
  <si>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</si>
  <si>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</si>
  <si>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</si>
  <si>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</si>
  <si>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</si>
  <si>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</si>
  <si>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</si>
  <si>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</si>
  <si>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</si>
  <si>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</si>
  <si>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</si>
  <si>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</si>
  <si>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</si>
  <si>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</si>
  <si>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</si>
  <si>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</si>
  <si>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</si>
  <si>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</si>
  <si>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</si>
  <si>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</si>
  <si>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</si>
  <si>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</si>
  <si>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</si>
  <si>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</si>
  <si>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</si>
  <si>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</si>
  <si>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</si>
  <si>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</si>
  <si>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</si>
  <si>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</si>
  <si>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</si>
  <si>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</si>
  <si>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обеспечение жильем граждан, уволенных с военной службы (службы), и приравненных к ним лиц
</t>
  </si>
  <si>
    <t>000 2 02 25543 02 0000 151</t>
  </si>
  <si>
    <t>000 2 02 35128 02 0000 151</t>
  </si>
  <si>
    <t>000 2 02 35129 02 0000 151</t>
  </si>
  <si>
    <t>000 2 02 35250 02 0000 151</t>
  </si>
  <si>
    <t>000 2 02 35485 02 0000 151</t>
  </si>
  <si>
    <t>000 2 02 25081 02 0000 151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</si>
  <si>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</si>
  <si>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000 2 02 25519 02 0000 151</t>
  </si>
  <si>
    <t>Субсидия бюджетам субъектов Российской Федерации на поддержку отрасли культуры</t>
  </si>
  <si>
    <t>000 2 02 35260 02 0000 151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</si>
  <si>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</si>
  <si>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</si>
  <si>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000 2 02 35270 02 0000 151</t>
  </si>
  <si>
    <t>000 2 02 35380 02 0000 151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</si>
  <si>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</si>
  <si>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</si>
  <si>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</si>
  <si>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</si>
  <si>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</si>
  <si>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</si>
  <si>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</si>
  <si>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000 2 02 35118 02 0000 151</t>
  </si>
  <si>
    <t>000 2 02 45141 02 0000 151</t>
  </si>
  <si>
    <t>000 2 02 45142 02 0000 151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</si>
  <si>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</si>
  <si>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</si>
  <si>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</si>
  <si>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</si>
  <si>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</si>
  <si>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</si>
  <si>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000 2 02 10000 00 0000 151</t>
  </si>
  <si>
    <t>Дотации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</si>
  <si>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</si>
  <si>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</si>
  <si>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000 2 02 35134 02 0000 151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</si>
  <si>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</si>
  <si>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</si>
  <si>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</si>
  <si>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</si>
  <si>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</si>
  <si>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</si>
  <si>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000 2 02 35280 02 0000 151</t>
  </si>
  <si>
    <t>000 2 02 35220 02 0000 151</t>
  </si>
  <si>
    <t>000 2 02 40000 00 0000 151</t>
  </si>
  <si>
    <t>000 2 02 35240 02 0000 151</t>
  </si>
  <si>
    <t>Дотации бюджетам субъектов Российской Федерации на выравнивание бюджетной обеспеченности</t>
  </si>
  <si>
    <t>000 2 02 15001 02 0000 151</t>
  </si>
  <si>
    <t xml:space="preserve"> к Закону Ярославской области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</si>
  <si>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</si>
  <si>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</si>
  <si>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</si>
  <si>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</si>
  <si>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</si>
  <si>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</si>
  <si>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000 2 02 25027 02 0000 151
</t>
  </si>
  <si>
    <t xml:space="preserve"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
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</si>
  <si>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</si>
  <si>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</si>
  <si>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000 2 02 25097 02 0000 151
</t>
  </si>
  <si>
    <t xml:space="preserve"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</si>
  <si>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</si>
  <si>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</si>
  <si>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000 2 02 25066 02 0000 151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</si>
  <si>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</si>
  <si>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</si>
  <si>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Прогнозируемые доходы областного бюджета на 2018 год в соответствии с классификацией доходов бюджетов Российской Федерации</t>
  </si>
  <si>
    <t>2018 год
(руб.)</t>
  </si>
  <si>
    <t xml:space="preserve">000 2 02 25028 02 0000 151
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</si>
  <si>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</si>
  <si>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</si>
  <si>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</si>
  <si>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</si>
  <si>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</si>
  <si>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000 2 02 25467 02 0000 151</t>
  </si>
  <si>
    <t>Субсидии бюджетам субъектов Российской Федерации на обеспечение развития и укрепления материально-технической базы муниципальных домов культуры</t>
  </si>
  <si>
    <t>000 2 02 25533 02 0000 151</t>
  </si>
  <si>
    <t>Субсидии бюджетам субъектов Российской Федерации на разработку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 в субъектах Российской Федерации</t>
  </si>
  <si>
    <t>000 2 02 25534 02 0000 151</t>
  </si>
  <si>
    <t>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Российской Федерации</t>
  </si>
  <si>
    <t>000 2 02 25535 02 0000 151</t>
  </si>
  <si>
    <t>Субсидии бюджетам субъектов Российской Федерации на развитие национально-региональной системы независимой оценки качества общего образования</t>
  </si>
  <si>
    <t>000 2 02 25537 02 0000 151</t>
  </si>
  <si>
    <t>Субсидии бюджетам субъектов Российской Федерации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</si>
  <si>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000 2 02 25539 02 0000 151</t>
  </si>
  <si>
    <t xml:space="preserve">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Российской Федерации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</si>
  <si>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</si>
  <si>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</si>
  <si>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000 2 02 25567 02 0000 151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</si>
  <si>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</si>
  <si>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</si>
  <si>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</si>
  <si>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 xml:space="preserve">Приложение 5 </t>
  </si>
  <si>
    <t>от ________________ № _____</t>
  </si>
  <si>
    <t>Код бюджетной классификации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</si>
</sst>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.5"/>
      <name val="Times New Roman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4" fillId="0" borderId="0"/>
  </cellStyleXfs>
  <cellXfs count="35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2" fillId="2" borderId="0" xfId="0" applyFont="1" applyFill="1" applyAlignment="1"/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2" fillId="2" borderId="1" xfId="0" applyFont="1" applyFill="1" applyBorder="1" applyAlignment="1">
      <alignment vertical="top"/>
    </xf>
    <xf numFmtId="3" fontId="2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2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view="pageBreakPreview" topLeftCell="A46" zoomScaleSheetLayoutView="100" workbookViewId="0">
      <selection activeCell="B51" sqref="B51"/>
    </sheetView>
  </sheetViews>
  <sheetFormatPr defaultColWidth="9.140625" defaultRowHeight="15.75" x14ac:dyDescent="0.25"/>
  <cols>
    <col min="1" max="1" width="1" style="9" customWidth="1"/>
    <col min="2" max="2" width="27.85546875" style="10" customWidth="1"/>
    <col min="3" max="3" width="48.7109375" style="18" customWidth="1"/>
    <col min="4" max="4" width="15.5703125" style="9" customWidth="1"/>
    <col min="5" max="6" width="12.7109375" style="9" bestFit="1" customWidth="1"/>
    <col min="7" max="16384" width="9.140625" style="9"/>
  </cols>
  <sheetData>
    <row r="1" spans="1:4" x14ac:dyDescent="0.25">
      <c r="B1" s="18"/>
      <c r="C1" s="9"/>
      <c r="D1" s="21" t="s">
        <v>173</v>
      </c>
    </row>
    <row r="2" spans="1:4" x14ac:dyDescent="0.25">
      <c r="B2" s="18"/>
      <c r="C2" s="9"/>
      <c r="D2" s="21" t="s">
        <v>129</v>
      </c>
    </row>
    <row r="3" spans="1:4" x14ac:dyDescent="0.25">
      <c r="B3" s="18"/>
      <c r="C3" s="9"/>
      <c r="D3" s="21" t="s">
        <v>174</v>
      </c>
    </row>
    <row r="4" spans="1:4" x14ac:dyDescent="0.25">
      <c r="C4" s="21"/>
    </row>
    <row r="5" spans="1:4" ht="52.5" customHeight="1" x14ac:dyDescent="0.3">
      <c r="B5" s="34" t="s">
        <v>147</v>
      </c>
      <c r="C5" s="34"/>
      <c r="D5" s="34"/>
    </row>
    <row r="6" spans="1:4" ht="18.75" x14ac:dyDescent="0.3">
      <c r="B6" s="11"/>
      <c r="C6" s="12"/>
      <c r="D6" s="11"/>
    </row>
    <row r="7" spans="1:4" ht="40.5" customHeight="1" x14ac:dyDescent="0.25">
      <c r="A7" s="13"/>
      <c r="B7" s="14" t="s">
        <v>175</v>
      </c>
      <c r="C7" s="14" t="s">
        <v>0</v>
      </c>
      <c r="D7" s="30" t="s">
        <v>148</v>
      </c>
    </row>
    <row r="8" spans="1:4" ht="21" customHeight="1" x14ac:dyDescent="0.25">
      <c r="B8" s="15" t="s">
        <v>1</v>
      </c>
      <c r="C8" s="15" t="s">
        <v>2</v>
      </c>
      <c r="D8" s="1">
        <f>SUM(D9+D12+D14+D16+D20+D23+D24+D34+D38+D39+D40+D41)</f>
        <v>54889103439</v>
      </c>
    </row>
    <row r="9" spans="1:4" ht="17.25" customHeight="1" x14ac:dyDescent="0.25">
      <c r="B9" s="15" t="s">
        <v>54</v>
      </c>
      <c r="C9" s="15" t="s">
        <v>3</v>
      </c>
      <c r="D9" s="1">
        <f>D10+D11</f>
        <v>32244900000</v>
      </c>
    </row>
    <row r="10" spans="1:4" ht="21.75" customHeight="1" x14ac:dyDescent="0.25">
      <c r="B10" s="7" t="s">
        <v>55</v>
      </c>
      <c r="C10" s="7" t="s">
        <v>4</v>
      </c>
      <c r="D10" s="23">
        <v>15958700000</v>
      </c>
    </row>
    <row r="11" spans="1:4" ht="18" customHeight="1" x14ac:dyDescent="0.25">
      <c r="B11" s="7" t="s">
        <v>53</v>
      </c>
      <c r="C11" s="7" t="s">
        <v>5</v>
      </c>
      <c r="D11" s="23">
        <v>16286200000</v>
      </c>
    </row>
    <row r="12" spans="1:4" ht="52.5" customHeight="1" x14ac:dyDescent="0.25">
      <c r="B12" s="15" t="s">
        <v>6</v>
      </c>
      <c r="C12" s="15" t="s">
        <v>7</v>
      </c>
      <c r="D12" s="1">
        <f>D13</f>
        <v>11366180000</v>
      </c>
    </row>
    <row r="13" spans="1:4" ht="50.25" customHeight="1" x14ac:dyDescent="0.25">
      <c r="B13" s="7" t="s">
        <v>8</v>
      </c>
      <c r="C13" s="7" t="s">
        <v>9</v>
      </c>
      <c r="D13" s="23">
        <v>11366180000</v>
      </c>
    </row>
    <row r="14" spans="1:4" ht="23.25" customHeight="1" x14ac:dyDescent="0.25">
      <c r="B14" s="15" t="s">
        <v>51</v>
      </c>
      <c r="C14" s="15" t="s">
        <v>10</v>
      </c>
      <c r="D14" s="1">
        <f>D15</f>
        <v>2308044000</v>
      </c>
    </row>
    <row r="15" spans="1:4" ht="33.75" customHeight="1" x14ac:dyDescent="0.25">
      <c r="B15" s="7" t="s">
        <v>52</v>
      </c>
      <c r="C15" s="7" t="s">
        <v>11</v>
      </c>
      <c r="D15" s="23">
        <v>2308044000</v>
      </c>
    </row>
    <row r="16" spans="1:4" ht="22.5" customHeight="1" x14ac:dyDescent="0.25">
      <c r="B16" s="15" t="s">
        <v>47</v>
      </c>
      <c r="C16" s="15" t="s">
        <v>12</v>
      </c>
      <c r="D16" s="1">
        <f>SUM(D17:D19)</f>
        <v>7966988000</v>
      </c>
    </row>
    <row r="17" spans="2:4" ht="19.5" customHeight="1" x14ac:dyDescent="0.25">
      <c r="B17" s="7" t="s">
        <v>48</v>
      </c>
      <c r="C17" s="7" t="s">
        <v>13</v>
      </c>
      <c r="D17" s="31">
        <v>6803100000</v>
      </c>
    </row>
    <row r="18" spans="2:4" ht="21" customHeight="1" x14ac:dyDescent="0.25">
      <c r="B18" s="7" t="s">
        <v>49</v>
      </c>
      <c r="C18" s="7" t="s">
        <v>14</v>
      </c>
      <c r="D18" s="23">
        <v>1161200000</v>
      </c>
    </row>
    <row r="19" spans="2:4" ht="21.75" customHeight="1" x14ac:dyDescent="0.25">
      <c r="B19" s="7" t="s">
        <v>60</v>
      </c>
      <c r="C19" s="7" t="s">
        <v>61</v>
      </c>
      <c r="D19" s="23">
        <v>2688000</v>
      </c>
    </row>
    <row r="20" spans="2:4" ht="34.5" customHeight="1" x14ac:dyDescent="0.25">
      <c r="B20" s="15" t="s">
        <v>50</v>
      </c>
      <c r="C20" s="15" t="s">
        <v>15</v>
      </c>
      <c r="D20" s="1">
        <f>D21+D22</f>
        <v>12060000</v>
      </c>
    </row>
    <row r="21" spans="2:4" ht="22.5" customHeight="1" x14ac:dyDescent="0.25">
      <c r="B21" s="19" t="s">
        <v>99</v>
      </c>
      <c r="C21" s="19" t="s">
        <v>100</v>
      </c>
      <c r="D21" s="20">
        <v>7862000</v>
      </c>
    </row>
    <row r="22" spans="2:4" ht="50.25" customHeight="1" x14ac:dyDescent="0.25">
      <c r="B22" s="7" t="s">
        <v>101</v>
      </c>
      <c r="C22" s="7" t="s">
        <v>102</v>
      </c>
      <c r="D22" s="23">
        <v>4198000</v>
      </c>
    </row>
    <row r="23" spans="2:4" ht="19.5" customHeight="1" x14ac:dyDescent="0.25">
      <c r="B23" s="15" t="s">
        <v>16</v>
      </c>
      <c r="C23" s="15" t="s">
        <v>17</v>
      </c>
      <c r="D23" s="1">
        <v>219998000</v>
      </c>
    </row>
    <row r="24" spans="2:4" ht="51.75" customHeight="1" x14ac:dyDescent="0.25">
      <c r="B24" s="15" t="s">
        <v>18</v>
      </c>
      <c r="C24" s="15" t="s">
        <v>19</v>
      </c>
      <c r="D24" s="1">
        <f>SUM(D25,D26,D27,D32)</f>
        <v>51974240</v>
      </c>
    </row>
    <row r="25" spans="2:4" ht="84.75" customHeight="1" x14ac:dyDescent="0.25">
      <c r="B25" s="7" t="s">
        <v>46</v>
      </c>
      <c r="C25" s="7" t="s">
        <v>20</v>
      </c>
      <c r="D25" s="23">
        <v>4314000</v>
      </c>
    </row>
    <row r="26" spans="2:4" ht="66.75" customHeight="1" x14ac:dyDescent="0.25">
      <c r="B26" s="7" t="s">
        <v>45</v>
      </c>
      <c r="C26" s="7" t="s">
        <v>21</v>
      </c>
      <c r="D26" s="23">
        <v>15273000</v>
      </c>
    </row>
    <row r="27" spans="2:4" ht="117" customHeight="1" x14ac:dyDescent="0.25">
      <c r="B27" s="7" t="s">
        <v>22</v>
      </c>
      <c r="C27" s="7" t="s">
        <v>56</v>
      </c>
      <c r="D27" s="3">
        <f>D28+D29+D30+D31</f>
        <v>22536240</v>
      </c>
    </row>
    <row r="28" spans="2:4" ht="119.25" customHeight="1" x14ac:dyDescent="0.25">
      <c r="B28" s="4" t="s">
        <v>44</v>
      </c>
      <c r="C28" s="4" t="s">
        <v>167</v>
      </c>
      <c r="D28" s="16">
        <v>12750000</v>
      </c>
    </row>
    <row r="29" spans="2:4" ht="120" customHeight="1" x14ac:dyDescent="0.25">
      <c r="B29" s="4" t="s">
        <v>43</v>
      </c>
      <c r="C29" s="4" t="s">
        <v>57</v>
      </c>
      <c r="D29" s="16">
        <v>9730240</v>
      </c>
    </row>
    <row r="30" spans="2:4" ht="180" customHeight="1" x14ac:dyDescent="0.25">
      <c r="B30" s="4" t="s">
        <v>76</v>
      </c>
      <c r="C30" s="4" t="s">
        <v>77</v>
      </c>
      <c r="D30" s="16">
        <v>2000</v>
      </c>
    </row>
    <row r="31" spans="2:4" ht="147.75" customHeight="1" x14ac:dyDescent="0.25">
      <c r="B31" s="4" t="s">
        <v>79</v>
      </c>
      <c r="C31" s="4" t="s">
        <v>78</v>
      </c>
      <c r="D31" s="16">
        <v>54000</v>
      </c>
    </row>
    <row r="32" spans="2:4" ht="34.5" customHeight="1" x14ac:dyDescent="0.25">
      <c r="B32" s="7" t="s">
        <v>23</v>
      </c>
      <c r="C32" s="7" t="s">
        <v>24</v>
      </c>
      <c r="D32" s="23">
        <f>D33</f>
        <v>9851000</v>
      </c>
    </row>
    <row r="33" spans="1:5" ht="83.25" customHeight="1" x14ac:dyDescent="0.25">
      <c r="B33" s="4" t="s">
        <v>42</v>
      </c>
      <c r="C33" s="4" t="s">
        <v>25</v>
      </c>
      <c r="D33" s="16">
        <v>9851000</v>
      </c>
    </row>
    <row r="34" spans="1:5" ht="34.5" customHeight="1" x14ac:dyDescent="0.25">
      <c r="B34" s="15" t="s">
        <v>26</v>
      </c>
      <c r="C34" s="15" t="s">
        <v>27</v>
      </c>
      <c r="D34" s="1">
        <f>SUM(D35:D37)</f>
        <v>74853900</v>
      </c>
    </row>
    <row r="35" spans="1:5" ht="33" customHeight="1" x14ac:dyDescent="0.25">
      <c r="B35" s="7" t="s">
        <v>41</v>
      </c>
      <c r="C35" s="7" t="s">
        <v>28</v>
      </c>
      <c r="D35" s="3">
        <v>51100000</v>
      </c>
    </row>
    <row r="36" spans="1:5" ht="18.75" customHeight="1" x14ac:dyDescent="0.25">
      <c r="B36" s="7" t="s">
        <v>59</v>
      </c>
      <c r="C36" s="7" t="s">
        <v>29</v>
      </c>
      <c r="D36" s="3">
        <v>3200000</v>
      </c>
    </row>
    <row r="37" spans="1:5" ht="18.75" customHeight="1" x14ac:dyDescent="0.25">
      <c r="B37" s="7" t="s">
        <v>40</v>
      </c>
      <c r="C37" s="7" t="s">
        <v>30</v>
      </c>
      <c r="D37" s="3">
        <v>20553900</v>
      </c>
    </row>
    <row r="38" spans="1:5" ht="33.75" customHeight="1" x14ac:dyDescent="0.25">
      <c r="B38" s="15" t="s">
        <v>31</v>
      </c>
      <c r="C38" s="15" t="s">
        <v>58</v>
      </c>
      <c r="D38" s="1">
        <v>29971158</v>
      </c>
    </row>
    <row r="39" spans="1:5" ht="33.75" customHeight="1" x14ac:dyDescent="0.25">
      <c r="B39" s="15" t="s">
        <v>32</v>
      </c>
      <c r="C39" s="15" t="s">
        <v>33</v>
      </c>
      <c r="D39" s="32">
        <v>23050000</v>
      </c>
    </row>
    <row r="40" spans="1:5" ht="19.5" customHeight="1" x14ac:dyDescent="0.25">
      <c r="B40" s="15" t="s">
        <v>34</v>
      </c>
      <c r="C40" s="15" t="s">
        <v>35</v>
      </c>
      <c r="D40" s="1">
        <v>588779141</v>
      </c>
    </row>
    <row r="41" spans="1:5" ht="17.25" customHeight="1" x14ac:dyDescent="0.25">
      <c r="B41" s="15" t="s">
        <v>36</v>
      </c>
      <c r="C41" s="15" t="s">
        <v>37</v>
      </c>
      <c r="D41" s="1">
        <f>D42</f>
        <v>2305000</v>
      </c>
    </row>
    <row r="42" spans="1:5" ht="32.25" customHeight="1" x14ac:dyDescent="0.25">
      <c r="B42" s="7" t="s">
        <v>38</v>
      </c>
      <c r="C42" s="7" t="s">
        <v>39</v>
      </c>
      <c r="D42" s="3">
        <v>2305000</v>
      </c>
    </row>
    <row r="43" spans="1:5" ht="18" customHeight="1" x14ac:dyDescent="0.25">
      <c r="A43" s="17"/>
      <c r="B43" s="15" t="s">
        <v>62</v>
      </c>
      <c r="C43" s="15" t="s">
        <v>63</v>
      </c>
      <c r="D43" s="2">
        <f>D44</f>
        <v>4125644851</v>
      </c>
      <c r="E43" s="24"/>
    </row>
    <row r="44" spans="1:5" ht="48" customHeight="1" x14ac:dyDescent="0.25">
      <c r="A44" s="17"/>
      <c r="B44" s="15" t="s">
        <v>64</v>
      </c>
      <c r="C44" s="15" t="s">
        <v>65</v>
      </c>
      <c r="D44" s="1">
        <f>SUM(D45,D47,D70,D88)</f>
        <v>4125644851</v>
      </c>
    </row>
    <row r="45" spans="1:5" ht="36" customHeight="1" x14ac:dyDescent="0.25">
      <c r="A45" s="17"/>
      <c r="B45" s="15" t="s">
        <v>112</v>
      </c>
      <c r="C45" s="15" t="s">
        <v>113</v>
      </c>
      <c r="D45" s="2">
        <f>D46</f>
        <v>685900800</v>
      </c>
    </row>
    <row r="46" spans="1:5" ht="50.25" customHeight="1" x14ac:dyDescent="0.25">
      <c r="A46" s="17"/>
      <c r="B46" s="4" t="s">
        <v>128</v>
      </c>
      <c r="C46" s="6" t="s">
        <v>127</v>
      </c>
      <c r="D46" s="28">
        <v>685900800</v>
      </c>
    </row>
    <row r="47" spans="1:5" ht="51" customHeight="1" x14ac:dyDescent="0.25">
      <c r="A47" s="17"/>
      <c r="B47" s="15" t="s">
        <v>110</v>
      </c>
      <c r="C47" s="15" t="s">
        <v>111</v>
      </c>
      <c r="D47" s="2">
        <f>SUM(D48:D69)</f>
        <v>973420600</v>
      </c>
    </row>
    <row r="48" spans="1:5" ht="51" customHeight="1" x14ac:dyDescent="0.25">
      <c r="A48" s="17"/>
      <c r="B48" s="4" t="s">
        <v>130</v>
      </c>
      <c r="C48" s="6" t="s">
        <v>131</v>
      </c>
      <c r="D48" s="28">
        <f>14611600+1039700+2000000+53763800+3994000+2023200+17043800+12455700+5010000+50000000+29346800-17043800-2023200-5010000-12455700-3994000-14611600-1039700-2000000-29346800</f>
        <v>103763800</v>
      </c>
    </row>
    <row r="49" spans="1:6" ht="68.25" customHeight="1" x14ac:dyDescent="0.25">
      <c r="A49" s="17"/>
      <c r="B49" s="4" t="s">
        <v>132</v>
      </c>
      <c r="C49" s="6" t="s">
        <v>133</v>
      </c>
      <c r="D49" s="28">
        <f>9893700+200000000+29346800</f>
        <v>239240500</v>
      </c>
      <c r="F49" s="24"/>
    </row>
    <row r="50" spans="1:6" ht="69" customHeight="1" x14ac:dyDescent="0.25">
      <c r="A50" s="17"/>
      <c r="B50" s="4" t="s">
        <v>136</v>
      </c>
      <c r="C50" s="6" t="s">
        <v>137</v>
      </c>
      <c r="D50" s="28">
        <f>7193400+7967000</f>
        <v>15160400</v>
      </c>
    </row>
    <row r="51" spans="1:6" ht="48.75" customHeight="1" x14ac:dyDescent="0.25">
      <c r="A51" s="17"/>
      <c r="B51" s="4" t="s">
        <v>149</v>
      </c>
      <c r="C51" s="6" t="s">
        <v>150</v>
      </c>
      <c r="D51" s="28">
        <v>10947600</v>
      </c>
    </row>
    <row r="52" spans="1:6" ht="69" customHeight="1" x14ac:dyDescent="0.25">
      <c r="A52" s="17"/>
      <c r="B52" s="4" t="s">
        <v>144</v>
      </c>
      <c r="C52" s="25" t="s">
        <v>145</v>
      </c>
      <c r="D52" s="29">
        <v>489000</v>
      </c>
    </row>
    <row r="53" spans="1:6" ht="83.25" customHeight="1" x14ac:dyDescent="0.25">
      <c r="A53" s="17"/>
      <c r="B53" s="4" t="s">
        <v>87</v>
      </c>
      <c r="C53" s="6" t="s">
        <v>88</v>
      </c>
      <c r="D53" s="29">
        <v>10586000</v>
      </c>
    </row>
    <row r="54" spans="1:6" ht="82.5" customHeight="1" x14ac:dyDescent="0.25">
      <c r="A54" s="17"/>
      <c r="B54" s="4" t="s">
        <v>106</v>
      </c>
      <c r="C54" s="26" t="s">
        <v>107</v>
      </c>
      <c r="D54" s="5">
        <v>39582100</v>
      </c>
    </row>
    <row r="55" spans="1:6" ht="131.25" customHeight="1" x14ac:dyDescent="0.25">
      <c r="A55" s="17"/>
      <c r="B55" s="4" t="s">
        <v>138</v>
      </c>
      <c r="C55" s="27" t="s">
        <v>139</v>
      </c>
      <c r="D55" s="5">
        <v>568000</v>
      </c>
    </row>
    <row r="56" spans="1:6" ht="83.25" customHeight="1" x14ac:dyDescent="0.25">
      <c r="A56" s="17"/>
      <c r="B56" s="4" t="s">
        <v>140</v>
      </c>
      <c r="C56" s="6" t="s">
        <v>141</v>
      </c>
      <c r="D56" s="5">
        <v>4840500</v>
      </c>
    </row>
    <row r="57" spans="1:6" ht="66" customHeight="1" x14ac:dyDescent="0.25">
      <c r="A57" s="17"/>
      <c r="B57" s="22" t="s">
        <v>155</v>
      </c>
      <c r="C57" s="6" t="s">
        <v>156</v>
      </c>
      <c r="D57" s="5">
        <v>14583700</v>
      </c>
    </row>
    <row r="58" spans="1:6" ht="66.75" customHeight="1" x14ac:dyDescent="0.25">
      <c r="A58" s="17"/>
      <c r="B58" s="22" t="s">
        <v>151</v>
      </c>
      <c r="C58" s="6" t="s">
        <v>152</v>
      </c>
      <c r="D58" s="5">
        <v>1701300</v>
      </c>
    </row>
    <row r="59" spans="1:6" ht="38.25" customHeight="1" x14ac:dyDescent="0.25">
      <c r="A59" s="17"/>
      <c r="B59" s="4" t="s">
        <v>89</v>
      </c>
      <c r="C59" s="6" t="s">
        <v>90</v>
      </c>
      <c r="D59" s="5">
        <v>1644000</v>
      </c>
    </row>
    <row r="60" spans="1:6" ht="83.25" customHeight="1" x14ac:dyDescent="0.25">
      <c r="A60" s="17"/>
      <c r="B60" s="4" t="s">
        <v>142</v>
      </c>
      <c r="C60" s="6" t="s">
        <v>143</v>
      </c>
      <c r="D60" s="5">
        <v>119504000</v>
      </c>
    </row>
    <row r="61" spans="1:6" ht="99" customHeight="1" x14ac:dyDescent="0.25">
      <c r="A61" s="17"/>
      <c r="B61" s="4" t="s">
        <v>157</v>
      </c>
      <c r="C61" s="6" t="s">
        <v>158</v>
      </c>
      <c r="D61" s="5">
        <v>17043800</v>
      </c>
    </row>
    <row r="62" spans="1:6" ht="130.5" customHeight="1" x14ac:dyDescent="0.25">
      <c r="A62" s="17"/>
      <c r="B62" s="4" t="s">
        <v>159</v>
      </c>
      <c r="C62" s="6" t="s">
        <v>160</v>
      </c>
      <c r="D62" s="5">
        <v>2023200</v>
      </c>
    </row>
    <row r="63" spans="1:6" ht="69.75" customHeight="1" x14ac:dyDescent="0.25">
      <c r="A63" s="17"/>
      <c r="B63" s="4" t="s">
        <v>161</v>
      </c>
      <c r="C63" s="6" t="s">
        <v>162</v>
      </c>
      <c r="D63" s="5">
        <v>5010000</v>
      </c>
    </row>
    <row r="64" spans="1:6" ht="101.25" customHeight="1" x14ac:dyDescent="0.25">
      <c r="A64" s="17"/>
      <c r="B64" s="4" t="s">
        <v>163</v>
      </c>
      <c r="C64" s="6" t="s">
        <v>164</v>
      </c>
      <c r="D64" s="5">
        <v>12455700</v>
      </c>
    </row>
    <row r="65" spans="1:4" ht="147" customHeight="1" x14ac:dyDescent="0.25">
      <c r="A65" s="17"/>
      <c r="B65" s="4" t="s">
        <v>165</v>
      </c>
      <c r="C65" s="6" t="s">
        <v>166</v>
      </c>
      <c r="D65" s="5">
        <v>3994000</v>
      </c>
    </row>
    <row r="66" spans="1:4" ht="66.75" customHeight="1" x14ac:dyDescent="0.25">
      <c r="A66" s="17"/>
      <c r="B66" s="4" t="s">
        <v>82</v>
      </c>
      <c r="C66" s="6" t="s">
        <v>146</v>
      </c>
      <c r="D66" s="5">
        <v>138123000</v>
      </c>
    </row>
    <row r="67" spans="1:4" ht="83.25" customHeight="1" x14ac:dyDescent="0.25">
      <c r="A67" s="17"/>
      <c r="B67" s="4" t="s">
        <v>134</v>
      </c>
      <c r="C67" s="6" t="s">
        <v>135</v>
      </c>
      <c r="D67" s="5">
        <v>214508700</v>
      </c>
    </row>
    <row r="68" spans="1:4" ht="53.25" customHeight="1" x14ac:dyDescent="0.25">
      <c r="A68" s="17"/>
      <c r="B68" s="4" t="s">
        <v>169</v>
      </c>
      <c r="C68" s="6" t="s">
        <v>170</v>
      </c>
      <c r="D68" s="5">
        <f>14611600+1039700</f>
        <v>15651300</v>
      </c>
    </row>
    <row r="69" spans="1:4" ht="65.25" customHeight="1" x14ac:dyDescent="0.25">
      <c r="A69" s="17"/>
      <c r="B69" s="4" t="s">
        <v>171</v>
      </c>
      <c r="C69" s="6" t="s">
        <v>172</v>
      </c>
      <c r="D69" s="5">
        <v>2000000</v>
      </c>
    </row>
    <row r="70" spans="1:4" ht="34.5" customHeight="1" x14ac:dyDescent="0.25">
      <c r="A70" s="17"/>
      <c r="B70" s="15" t="s">
        <v>108</v>
      </c>
      <c r="C70" s="15" t="s">
        <v>109</v>
      </c>
      <c r="D70" s="1">
        <f>SUM(D71:D87)</f>
        <v>2363720500</v>
      </c>
    </row>
    <row r="71" spans="1:4" ht="68.25" customHeight="1" x14ac:dyDescent="0.25">
      <c r="A71" s="17"/>
      <c r="B71" s="4" t="s">
        <v>103</v>
      </c>
      <c r="C71" s="6" t="s">
        <v>67</v>
      </c>
      <c r="D71" s="5">
        <v>12613900</v>
      </c>
    </row>
    <row r="72" spans="1:4" ht="81.75" customHeight="1" x14ac:dyDescent="0.25">
      <c r="A72" s="17"/>
      <c r="B72" s="4" t="s">
        <v>153</v>
      </c>
      <c r="C72" s="6" t="s">
        <v>154</v>
      </c>
      <c r="D72" s="5">
        <v>1350900</v>
      </c>
    </row>
    <row r="73" spans="1:4" ht="54" customHeight="1" x14ac:dyDescent="0.25">
      <c r="A73" s="17"/>
      <c r="B73" s="4" t="s">
        <v>83</v>
      </c>
      <c r="C73" s="6" t="s">
        <v>69</v>
      </c>
      <c r="D73" s="5">
        <v>8422100</v>
      </c>
    </row>
    <row r="74" spans="1:4" ht="50.25" customHeight="1" x14ac:dyDescent="0.25">
      <c r="A74" s="17"/>
      <c r="B74" s="4" t="s">
        <v>84</v>
      </c>
      <c r="C74" s="6" t="s">
        <v>68</v>
      </c>
      <c r="D74" s="5">
        <v>143520000</v>
      </c>
    </row>
    <row r="75" spans="1:4" ht="148.5" customHeight="1" x14ac:dyDescent="0.25">
      <c r="A75" s="17"/>
      <c r="B75" s="4" t="s">
        <v>116</v>
      </c>
      <c r="C75" s="6" t="s">
        <v>168</v>
      </c>
      <c r="D75" s="5">
        <v>7875900</v>
      </c>
    </row>
    <row r="76" spans="1:4" ht="115.5" customHeight="1" x14ac:dyDescent="0.25">
      <c r="A76" s="17"/>
      <c r="B76" s="4" t="s">
        <v>117</v>
      </c>
      <c r="C76" s="6" t="s">
        <v>118</v>
      </c>
      <c r="D76" s="5">
        <v>20911100</v>
      </c>
    </row>
    <row r="77" spans="1:4" ht="100.5" customHeight="1" x14ac:dyDescent="0.25">
      <c r="A77" s="17"/>
      <c r="B77" s="4" t="s">
        <v>96</v>
      </c>
      <c r="C77" s="6" t="s">
        <v>75</v>
      </c>
      <c r="D77" s="5">
        <v>31956300</v>
      </c>
    </row>
    <row r="78" spans="1:4" ht="99.75" customHeight="1" x14ac:dyDescent="0.25">
      <c r="A78" s="17"/>
      <c r="B78" s="4" t="s">
        <v>124</v>
      </c>
      <c r="C78" s="6" t="s">
        <v>73</v>
      </c>
      <c r="D78" s="5">
        <v>114138400</v>
      </c>
    </row>
    <row r="79" spans="1:4" ht="83.25" customHeight="1" x14ac:dyDescent="0.25">
      <c r="A79" s="17"/>
      <c r="B79" s="4" t="s">
        <v>126</v>
      </c>
      <c r="C79" s="6" t="s">
        <v>114</v>
      </c>
      <c r="D79" s="5">
        <v>30900</v>
      </c>
    </row>
    <row r="80" spans="1:4" ht="51.75" customHeight="1" x14ac:dyDescent="0.25">
      <c r="A80" s="17"/>
      <c r="B80" s="4" t="s">
        <v>85</v>
      </c>
      <c r="C80" s="6" t="s">
        <v>66</v>
      </c>
      <c r="D80" s="5">
        <v>1030115600</v>
      </c>
    </row>
    <row r="81" spans="1:5" ht="65.25" customHeight="1" x14ac:dyDescent="0.25">
      <c r="A81" s="17"/>
      <c r="B81" s="4" t="s">
        <v>91</v>
      </c>
      <c r="C81" s="6" t="s">
        <v>70</v>
      </c>
      <c r="D81" s="5">
        <v>8416000</v>
      </c>
    </row>
    <row r="82" spans="1:5" ht="117" customHeight="1" x14ac:dyDescent="0.25">
      <c r="A82" s="17"/>
      <c r="B82" s="4" t="s">
        <v>94</v>
      </c>
      <c r="C82" s="6" t="s">
        <v>115</v>
      </c>
      <c r="D82" s="5">
        <v>7076000</v>
      </c>
    </row>
    <row r="83" spans="1:5" ht="84" customHeight="1" x14ac:dyDescent="0.25">
      <c r="A83" s="17"/>
      <c r="B83" s="4" t="s">
        <v>123</v>
      </c>
      <c r="C83" s="6" t="s">
        <v>80</v>
      </c>
      <c r="D83" s="5">
        <v>230600</v>
      </c>
    </row>
    <row r="84" spans="1:5" ht="69" customHeight="1" x14ac:dyDescent="0.25">
      <c r="A84" s="17"/>
      <c r="B84" s="4" t="s">
        <v>92</v>
      </c>
      <c r="C84" s="6" t="s">
        <v>93</v>
      </c>
      <c r="D84" s="5">
        <v>457430400</v>
      </c>
    </row>
    <row r="85" spans="1:5" ht="132" customHeight="1" x14ac:dyDescent="0.25">
      <c r="A85" s="17"/>
      <c r="B85" s="4" t="s">
        <v>95</v>
      </c>
      <c r="C85" s="6" t="s">
        <v>74</v>
      </c>
      <c r="D85" s="5">
        <v>399616500</v>
      </c>
    </row>
    <row r="86" spans="1:5" ht="69" customHeight="1" x14ac:dyDescent="0.25">
      <c r="A86" s="17"/>
      <c r="B86" s="4" t="s">
        <v>86</v>
      </c>
      <c r="C86" s="6" t="s">
        <v>81</v>
      </c>
      <c r="D86" s="5">
        <v>14798800</v>
      </c>
    </row>
    <row r="87" spans="1:5" ht="36.75" customHeight="1" x14ac:dyDescent="0.25">
      <c r="A87" s="17"/>
      <c r="B87" s="4" t="s">
        <v>119</v>
      </c>
      <c r="C87" s="6" t="s">
        <v>120</v>
      </c>
      <c r="D87" s="5">
        <v>105217100</v>
      </c>
    </row>
    <row r="88" spans="1:5" ht="19.5" customHeight="1" x14ac:dyDescent="0.25">
      <c r="A88" s="17"/>
      <c r="B88" s="8" t="s">
        <v>125</v>
      </c>
      <c r="C88" s="8" t="s">
        <v>71</v>
      </c>
      <c r="D88" s="2">
        <f>SUM(D89:D91)</f>
        <v>102602951</v>
      </c>
    </row>
    <row r="89" spans="1:5" ht="83.25" customHeight="1" x14ac:dyDescent="0.25">
      <c r="A89" s="17"/>
      <c r="B89" s="4" t="s">
        <v>104</v>
      </c>
      <c r="C89" s="6" t="s">
        <v>121</v>
      </c>
      <c r="D89" s="5">
        <v>27312938</v>
      </c>
    </row>
    <row r="90" spans="1:5" ht="67.5" customHeight="1" x14ac:dyDescent="0.25">
      <c r="A90" s="17"/>
      <c r="B90" s="4" t="s">
        <v>105</v>
      </c>
      <c r="C90" s="6" t="s">
        <v>122</v>
      </c>
      <c r="D90" s="5">
        <v>7720913</v>
      </c>
    </row>
    <row r="91" spans="1:5" ht="68.25" customHeight="1" x14ac:dyDescent="0.25">
      <c r="A91" s="17"/>
      <c r="B91" s="4" t="s">
        <v>97</v>
      </c>
      <c r="C91" s="4" t="s">
        <v>98</v>
      </c>
      <c r="D91" s="5">
        <v>67569100</v>
      </c>
    </row>
    <row r="92" spans="1:5" ht="19.5" customHeight="1" x14ac:dyDescent="0.25">
      <c r="A92" s="17"/>
      <c r="B92" s="33" t="s">
        <v>72</v>
      </c>
      <c r="C92" s="33"/>
      <c r="D92" s="2">
        <f>SUM(D8,D43)</f>
        <v>59014748290</v>
      </c>
      <c r="E92" s="24"/>
    </row>
  </sheetData>
  <mergeCells count="2">
    <mergeCell ref="B92:C92"/>
    <mergeCell ref="B5:D5"/>
  </mergeCells>
  <phoneticPr fontId="0" type="noConversion"/>
  <printOptions horizontalCentered="1"/>
  <pageMargins left="0.78740157480314965" right="0.39370078740157483" top="0.78740157480314965" bottom="0.78740157480314965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2017-10-26T14:12:30Z</cp:lastPrinted>
  <dcterms:created xsi:type="dcterms:W3CDTF">2010-10-13T08:18:32Z</dcterms:created>
  <dcterms:modified xsi:type="dcterms:W3CDTF">2017-10-26T14:15:59Z</dcterms:modified>
</cp:coreProperties>
</file>