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25" yWindow="225" windowWidth="13920" windowHeight="12570"/>
  </bookViews>
  <sheets>
    <sheet name="Sheet0" sheetId="3" r:id="rId1"/>
  </sheets>
  <definedNames>
    <definedName name="__bookmark_1" localSheetId="0">Sheet0!$B$1:$K$52</definedName>
    <definedName name="__bookmark_1">#REF!</definedName>
    <definedName name="_xlnm._FilterDatabase" localSheetId="0" hidden="1">Sheet0!$B$6:$K$52</definedName>
    <definedName name="_xlnm.Print_Titles" localSheetId="0">Sheet0!$6:$6</definedName>
  </definedNames>
  <calcPr calcId="145621"/>
</workbook>
</file>

<file path=xl/calcChain.xml><?xml version="1.0" encoding="utf-8"?>
<calcChain xmlns="http://schemas.openxmlformats.org/spreadsheetml/2006/main">
  <c r="C48" i="3" l="1"/>
  <c r="E20" i="3"/>
  <c r="D20" i="3"/>
  <c r="C20" i="3" s="1"/>
  <c r="I51" i="3"/>
  <c r="I50" i="3" s="1"/>
  <c r="I49" i="3"/>
  <c r="I47" i="3"/>
  <c r="I46" i="3"/>
  <c r="I42" i="3"/>
  <c r="I43" i="3"/>
  <c r="I44" i="3"/>
  <c r="I41" i="3"/>
  <c r="I37" i="3"/>
  <c r="I38" i="3"/>
  <c r="I39" i="3"/>
  <c r="I36" i="3"/>
  <c r="I34" i="3"/>
  <c r="I31" i="3"/>
  <c r="I32" i="3"/>
  <c r="I30" i="3"/>
  <c r="I27" i="3"/>
  <c r="I28" i="3"/>
  <c r="I26" i="3"/>
  <c r="I22" i="3"/>
  <c r="I20" i="3" s="1"/>
  <c r="I23" i="3"/>
  <c r="I24" i="3"/>
  <c r="I21" i="3"/>
  <c r="I16" i="3"/>
  <c r="I17" i="3"/>
  <c r="I18" i="3"/>
  <c r="I19" i="3"/>
  <c r="I15" i="3"/>
  <c r="I14" i="3" s="1"/>
  <c r="I13" i="3"/>
  <c r="I12" i="3"/>
  <c r="I11" i="3" s="1"/>
  <c r="I9" i="3"/>
  <c r="I10" i="3"/>
  <c r="I8" i="3"/>
  <c r="F51" i="3"/>
  <c r="F50" i="3" s="1"/>
  <c r="F49" i="3"/>
  <c r="F47" i="3"/>
  <c r="F46" i="3"/>
  <c r="F45" i="3" s="1"/>
  <c r="F42" i="3"/>
  <c r="F43" i="3"/>
  <c r="F44" i="3"/>
  <c r="F41" i="3"/>
  <c r="F40" i="3" s="1"/>
  <c r="F37" i="3"/>
  <c r="F38" i="3"/>
  <c r="F39" i="3"/>
  <c r="F36" i="3"/>
  <c r="F35" i="3" s="1"/>
  <c r="F34" i="3"/>
  <c r="F33" i="3" s="1"/>
  <c r="F31" i="3"/>
  <c r="F32" i="3"/>
  <c r="F30" i="3"/>
  <c r="F29" i="3" s="1"/>
  <c r="F27" i="3"/>
  <c r="F28" i="3"/>
  <c r="F26" i="3"/>
  <c r="F25" i="3" s="1"/>
  <c r="F22" i="3"/>
  <c r="F23" i="3"/>
  <c r="F20" i="3" s="1"/>
  <c r="F21" i="3"/>
  <c r="F16" i="3"/>
  <c r="F17" i="3"/>
  <c r="F14" i="3" s="1"/>
  <c r="F18" i="3"/>
  <c r="F19" i="3"/>
  <c r="F15" i="3"/>
  <c r="F13" i="3"/>
  <c r="F12" i="3"/>
  <c r="F11" i="3" s="1"/>
  <c r="F9" i="3"/>
  <c r="F10" i="3"/>
  <c r="F8" i="3"/>
  <c r="C51" i="3"/>
  <c r="C50" i="3" s="1"/>
  <c r="C49" i="3"/>
  <c r="C47" i="3"/>
  <c r="C46" i="3"/>
  <c r="C45" i="3" s="1"/>
  <c r="C42" i="3"/>
  <c r="C43" i="3"/>
  <c r="C44" i="3"/>
  <c r="C41" i="3"/>
  <c r="C40" i="3" s="1"/>
  <c r="C37" i="3"/>
  <c r="C38" i="3"/>
  <c r="C39" i="3"/>
  <c r="C36" i="3"/>
  <c r="C35" i="3" s="1"/>
  <c r="C34" i="3"/>
  <c r="C33" i="3" s="1"/>
  <c r="C31" i="3"/>
  <c r="C32" i="3"/>
  <c r="C29" i="3" s="1"/>
  <c r="C30" i="3"/>
  <c r="C27" i="3"/>
  <c r="C28" i="3"/>
  <c r="C26" i="3"/>
  <c r="C25" i="3" s="1"/>
  <c r="C24" i="3"/>
  <c r="C22" i="3"/>
  <c r="C23" i="3"/>
  <c r="C21" i="3"/>
  <c r="C16" i="3"/>
  <c r="C17" i="3"/>
  <c r="C18" i="3"/>
  <c r="C19" i="3"/>
  <c r="C15" i="3"/>
  <c r="C14" i="3" s="1"/>
  <c r="C13" i="3"/>
  <c r="C12" i="3"/>
  <c r="C9" i="3"/>
  <c r="C10" i="3"/>
  <c r="C8" i="3"/>
  <c r="C7" i="3" s="1"/>
  <c r="D50" i="3"/>
  <c r="E50" i="3"/>
  <c r="G50" i="3"/>
  <c r="H50" i="3"/>
  <c r="J50" i="3"/>
  <c r="K50" i="3"/>
  <c r="D48" i="3"/>
  <c r="E48" i="3"/>
  <c r="F48" i="3"/>
  <c r="G48" i="3"/>
  <c r="H48" i="3"/>
  <c r="I48" i="3"/>
  <c r="J48" i="3"/>
  <c r="K48" i="3"/>
  <c r="D45" i="3"/>
  <c r="E45" i="3"/>
  <c r="G45" i="3"/>
  <c r="H45" i="3"/>
  <c r="I45" i="3"/>
  <c r="J45" i="3"/>
  <c r="K45" i="3"/>
  <c r="D40" i="3"/>
  <c r="E40" i="3"/>
  <c r="G40" i="3"/>
  <c r="H40" i="3"/>
  <c r="I40" i="3"/>
  <c r="J40" i="3"/>
  <c r="K40" i="3"/>
  <c r="D35" i="3"/>
  <c r="E35" i="3"/>
  <c r="G35" i="3"/>
  <c r="H35" i="3"/>
  <c r="I35" i="3"/>
  <c r="J35" i="3"/>
  <c r="K35" i="3"/>
  <c r="D33" i="3"/>
  <c r="E33" i="3"/>
  <c r="G33" i="3"/>
  <c r="H33" i="3"/>
  <c r="I33" i="3"/>
  <c r="J33" i="3"/>
  <c r="K33" i="3"/>
  <c r="D29" i="3"/>
  <c r="E29" i="3"/>
  <c r="G29" i="3"/>
  <c r="H29" i="3"/>
  <c r="I29" i="3"/>
  <c r="J29" i="3"/>
  <c r="K29" i="3"/>
  <c r="D25" i="3"/>
  <c r="E25" i="3"/>
  <c r="E52" i="3" s="1"/>
  <c r="G25" i="3"/>
  <c r="H25" i="3"/>
  <c r="I25" i="3"/>
  <c r="J25" i="3"/>
  <c r="K25" i="3"/>
  <c r="G20" i="3"/>
  <c r="H20" i="3"/>
  <c r="J20" i="3"/>
  <c r="K20" i="3"/>
  <c r="D14" i="3"/>
  <c r="E14" i="3"/>
  <c r="G14" i="3"/>
  <c r="H14" i="3"/>
  <c r="J14" i="3"/>
  <c r="K14" i="3"/>
  <c r="D11" i="3"/>
  <c r="E11" i="3"/>
  <c r="G11" i="3"/>
  <c r="H11" i="3"/>
  <c r="H52" i="3" s="1"/>
  <c r="J11" i="3"/>
  <c r="K11" i="3"/>
  <c r="K52" i="3" s="1"/>
  <c r="C11" i="3"/>
  <c r="D7" i="3"/>
  <c r="E7" i="3"/>
  <c r="F7" i="3"/>
  <c r="G7" i="3"/>
  <c r="G52" i="3" s="1"/>
  <c r="H7" i="3"/>
  <c r="I7" i="3"/>
  <c r="J7" i="3"/>
  <c r="J52" i="3" s="1"/>
  <c r="K7" i="3"/>
  <c r="I52" i="3" l="1"/>
  <c r="C52" i="3"/>
  <c r="F52" i="3"/>
  <c r="D52" i="3"/>
</calcChain>
</file>

<file path=xl/sharedStrings.xml><?xml version="1.0" encoding="utf-8"?>
<sst xmlns="http://schemas.openxmlformats.org/spreadsheetml/2006/main" count="119" uniqueCount="111">
  <si>
    <t xml:space="preserve">  </t>
  </si>
  <si>
    <t>2022 год</t>
  </si>
  <si>
    <t>2023 год</t>
  </si>
  <si>
    <t>2024 год</t>
  </si>
  <si>
    <t>ФБ/ГК/Фонды</t>
  </si>
  <si>
    <t>ОБ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</si>
  <si>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</si>
  <si>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</si>
  <si>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</si>
  <si>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</si>
  <si>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</si>
  <si>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</si>
  <si>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</si>
  <si>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</si>
  <si>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</si>
  <si>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</si>
  <si>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Культура</t>
  </si>
  <si>
    <t>Региональный проект "Культурная среда"</t>
  </si>
  <si>
    <t>Региональный проект "Творческие люди"</t>
  </si>
  <si>
    <t>Региональный проект "Цифровая культура"</t>
  </si>
  <si>
    <t>Цифровая экономика</t>
  </si>
  <si>
    <t>Региональный проект "Информационная инфраструктура"</t>
  </si>
  <si>
    <t>Региональный проект "Цифровое государственное управление"</t>
  </si>
  <si>
    <t>Образование</t>
  </si>
  <si>
    <t>Региональный проект "Современная школа"</t>
  </si>
  <si>
    <t>Региональный проект "Успех каждого ребенка"</t>
  </si>
  <si>
    <t>Региональный проект "Цифровая образовательная среда"</t>
  </si>
  <si>
    <t>Региональный проект "Молодые профессионалы (повышение конкурентоспособности профессионального образования)"</t>
  </si>
  <si>
    <t>Региональный проект "Социальная активность"</t>
  </si>
  <si>
    <t>Жилье и городская среда</t>
  </si>
  <si>
    <t>Региональный проект "Жилье"</t>
  </si>
  <si>
    <t>Региональный проект "Формирование комфортной городской среды"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</si>
  <si>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</si>
  <si>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"Чистая вода"</t>
  </si>
  <si>
    <t>Экология</t>
  </si>
  <si>
    <t>Региональный проект "Оздоровление Волги"</t>
  </si>
  <si>
    <t>Региональный проект "Сохранение уникальных водных объектов на территории Ярославской области"</t>
  </si>
  <si>
    <t>Региональный проект "Сохранение лесов"</t>
  </si>
  <si>
    <t>Малое и среднее предпринимательство и поддержка индивидуальной предпринимательской инициативы</t>
  </si>
  <si>
    <t>Региональный проект "Создание благоприятных условий для осуществления деятельности самозанятыми гражданами"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</si>
  <si>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</si>
  <si>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</si>
  <si>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</si>
  <si>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</si>
  <si>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Здравоохранение</t>
  </si>
  <si>
    <t>Региональный проект "Развитие системы оказания первичной медико-санитарной помощи"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</si>
  <si>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</si>
  <si>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</si>
  <si>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Региональный проект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</si>
  <si>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Демография</t>
  </si>
  <si>
    <t>Региональный проект "Финансовая поддержка семей при рождении детей"</t>
  </si>
  <si>
    <t>Региональный проект "Содействие занятости"</t>
  </si>
  <si>
    <t>Региональный проект "Старшее поколение"</t>
  </si>
  <si>
    <t>Региональный проект "Спорт – норма жизни"</t>
  </si>
  <si>
    <t>Безопасные качественные дороги</t>
  </si>
  <si>
    <t>Региональный проект "Дорожная сеть"</t>
  </si>
  <si>
    <t>Региональный проект "Общесистемные меры развития дорожного хозяйства"</t>
  </si>
  <si>
    <t>Международная кооперация и экспорт</t>
  </si>
  <si>
    <t>Региональный проект "Экспорт продукции агропромышленного комплекса Ярославской области"</t>
  </si>
  <si>
    <t>Комплексный план модернизации и расширения магистральной инфраструктуры</t>
  </si>
  <si>
    <t>Региональный проект "Развитие региональных аэропортов и маршрутов"</t>
  </si>
  <si>
    <t>Наименование</t>
  </si>
  <si>
    <t>1.</t>
  </si>
  <si>
    <t>1.1.</t>
  </si>
  <si>
    <t>1.2.</t>
  </si>
  <si>
    <t>1.3.</t>
  </si>
  <si>
    <t>2.</t>
  </si>
  <si>
    <t>2.1.</t>
  </si>
  <si>
    <t>2.2.</t>
  </si>
  <si>
    <t>3.1.</t>
  </si>
  <si>
    <t>3.2.</t>
  </si>
  <si>
    <t>3.3.</t>
  </si>
  <si>
    <t>3.4.</t>
  </si>
  <si>
    <t>3.5.</t>
  </si>
  <si>
    <t>4.</t>
  </si>
  <si>
    <t>4.1.</t>
  </si>
  <si>
    <t>4.2.</t>
  </si>
  <si>
    <t>4.3.</t>
  </si>
  <si>
    <t>4.4.</t>
  </si>
  <si>
    <t>5.</t>
  </si>
  <si>
    <t>5.1.</t>
  </si>
  <si>
    <t>5.2.</t>
  </si>
  <si>
    <t>5.3.</t>
  </si>
  <si>
    <t>6.</t>
  </si>
  <si>
    <t>6.1.</t>
  </si>
  <si>
    <t>6.2.</t>
  </si>
  <si>
    <t>6.3.</t>
  </si>
  <si>
    <t>7.</t>
  </si>
  <si>
    <t>7.1.</t>
  </si>
  <si>
    <t>8.</t>
  </si>
  <si>
    <t>8.1.</t>
  </si>
  <si>
    <t>8.2.</t>
  </si>
  <si>
    <t>8.3.</t>
  </si>
  <si>
    <t>8.4.</t>
  </si>
  <si>
    <t>9.</t>
  </si>
  <si>
    <t>9.1.</t>
  </si>
  <si>
    <t>9.2.</t>
  </si>
  <si>
    <t>9.3.</t>
  </si>
  <si>
    <t>9.4.</t>
  </si>
  <si>
    <t>10.</t>
  </si>
  <si>
    <t>10.1.</t>
  </si>
  <si>
    <t>10.2.</t>
  </si>
  <si>
    <t>11.</t>
  </si>
  <si>
    <t>11.1.</t>
  </si>
  <si>
    <t>12.</t>
  </si>
  <si>
    <t>12.1.</t>
  </si>
  <si>
    <t>Приложение 3
 к пояснительной записке</t>
  </si>
  <si>
    <t>Информация о бюджетных ассигнованиях, предусмотренных на реализацию национальных проектов 
и входящих в них региональных проектов</t>
  </si>
  <si>
    <t>Всего</t>
  </si>
  <si>
    <t>(руб.)</t>
  </si>
  <si>
    <t>в том числе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</si>
</sst>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0"/>
    <numFmt numFmtId="165" formatCode="&quot;&quot;###,##0"/>
  </numFmts>
  <fonts count="6" x14ac:knownFonts="1">
    <font>
      <sz val="10"/>
      <name val="Arial"/>
    </font>
    <font>
      <sz val="14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abSelected="1" view="pageBreakPreview" zoomScale="80" zoomScaleNormal="100" zoomScaleSheetLayoutView="80" workbookViewId="0">
      <selection activeCell="G52" sqref="G52"/>
    </sheetView>
  </sheetViews>
  <sheetFormatPr defaultRowHeight="18" x14ac:dyDescent="0.25"/>
  <cols>
    <col min="1" max="1" width="9.140625" style="3"/>
    <col min="2" max="2" width="54.85546875" style="1" customWidth="1"/>
    <col min="3" max="3" width="21.28515625" style="1" customWidth="1"/>
    <col min="4" max="4" width="20.5703125" style="1" customWidth="1"/>
    <col min="5" max="5" width="18.28515625" style="1" customWidth="1"/>
    <col min="6" max="6" width="20.28515625" style="1" customWidth="1"/>
    <col min="7" max="7" width="19.85546875" style="1" customWidth="1"/>
    <col min="8" max="8" width="18.140625" style="1" customWidth="1"/>
    <col min="9" max="9" width="21.42578125" style="1" customWidth="1"/>
    <col min="10" max="10" width="19.42578125" style="1" customWidth="1"/>
    <col min="11" max="11" width="17.7109375" style="1" customWidth="1"/>
    <col min="12" max="16384" width="9.140625" style="1"/>
  </cols>
  <sheetData>
    <row r="1" spans="1:11" s="2" customFormat="1" ht="38.25" customHeight="1" x14ac:dyDescent="0.25">
      <c r="B1" s="4" t="s">
        <v>0</v>
      </c>
      <c r="C1" s="4"/>
      <c r="D1" s="4"/>
      <c r="E1" s="4"/>
      <c r="F1" s="23" t="s">
        <v>106</v>
      </c>
      <c r="G1" s="23"/>
      <c r="H1" s="23"/>
      <c r="I1" s="23"/>
      <c r="J1" s="23"/>
      <c r="K1" s="23"/>
    </row>
    <row r="2" spans="1:11" s="2" customFormat="1" ht="37.5" customHeight="1" x14ac:dyDescent="0.25">
      <c r="B2" s="25" t="s">
        <v>107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18.75" x14ac:dyDescent="0.3">
      <c r="B3" s="5" t="s">
        <v>0</v>
      </c>
      <c r="C3" s="5"/>
      <c r="D3" s="5"/>
      <c r="E3" s="5"/>
      <c r="F3" s="5"/>
      <c r="G3" s="5"/>
      <c r="H3" s="5"/>
      <c r="I3" s="5"/>
      <c r="J3" s="24" t="s">
        <v>109</v>
      </c>
      <c r="K3" s="24"/>
    </row>
    <row r="4" spans="1:11" ht="21.75" customHeight="1" x14ac:dyDescent="0.25">
      <c r="A4" s="27"/>
      <c r="B4" s="28" t="s">
        <v>61</v>
      </c>
      <c r="C4" s="28" t="s">
        <v>1</v>
      </c>
      <c r="D4" s="28" t="s">
        <v>110</v>
      </c>
      <c r="E4" s="30"/>
      <c r="F4" s="28" t="s">
        <v>2</v>
      </c>
      <c r="G4" s="28" t="s">
        <v>110</v>
      </c>
      <c r="H4" s="30"/>
      <c r="I4" s="28" t="s">
        <v>3</v>
      </c>
      <c r="J4" s="28" t="s">
        <v>110</v>
      </c>
      <c r="K4" s="30"/>
    </row>
    <row r="5" spans="1:11" ht="38.25" customHeight="1" x14ac:dyDescent="0.25">
      <c r="A5" s="27"/>
      <c r="B5" s="29"/>
      <c r="C5" s="29"/>
      <c r="D5" s="8" t="s">
        <v>4</v>
      </c>
      <c r="E5" s="8" t="s">
        <v>5</v>
      </c>
      <c r="F5" s="29"/>
      <c r="G5" s="8" t="s">
        <v>4</v>
      </c>
      <c r="H5" s="8" t="s">
        <v>5</v>
      </c>
      <c r="I5" s="29"/>
      <c r="J5" s="8" t="s">
        <v>4</v>
      </c>
      <c r="K5" s="8" t="s">
        <v>5</v>
      </c>
    </row>
    <row r="6" spans="1:11" s="7" customFormat="1" ht="17.25" customHeight="1" x14ac:dyDescent="0.2">
      <c r="A6" s="6"/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</row>
    <row r="7" spans="1:11" s="16" customFormat="1" ht="18.75" x14ac:dyDescent="0.25">
      <c r="A7" s="17" t="s">
        <v>62</v>
      </c>
      <c r="B7" s="10" t="s">
        <v>16</v>
      </c>
      <c r="C7" s="11">
        <f>C8+C9+C10</f>
        <v>527891560</v>
      </c>
      <c r="D7" s="11">
        <f t="shared" ref="D7:K7" si="0">D8+D9+D10</f>
        <v>450977100</v>
      </c>
      <c r="E7" s="11">
        <f t="shared" si="0"/>
        <v>76914460</v>
      </c>
      <c r="F7" s="11">
        <f t="shared" si="0"/>
        <v>581303476</v>
      </c>
      <c r="G7" s="11">
        <f t="shared" si="0"/>
        <v>512373900</v>
      </c>
      <c r="H7" s="11">
        <f t="shared" si="0"/>
        <v>68929576</v>
      </c>
      <c r="I7" s="11">
        <f t="shared" si="0"/>
        <v>341548094</v>
      </c>
      <c r="J7" s="11">
        <f t="shared" si="0"/>
        <v>238317200</v>
      </c>
      <c r="K7" s="11">
        <f t="shared" si="0"/>
        <v>103230894</v>
      </c>
    </row>
    <row r="8" spans="1:11" ht="18.75" x14ac:dyDescent="0.25">
      <c r="A8" s="20" t="s">
        <v>63</v>
      </c>
      <c r="B8" s="12" t="s">
        <v>17</v>
      </c>
      <c r="C8" s="13">
        <f>D8+E8</f>
        <v>523381143</v>
      </c>
      <c r="D8" s="13">
        <v>447527100</v>
      </c>
      <c r="E8" s="13">
        <v>75854043</v>
      </c>
      <c r="F8" s="13">
        <f>G8+H8</f>
        <v>577533059</v>
      </c>
      <c r="G8" s="13">
        <v>510923900</v>
      </c>
      <c r="H8" s="13">
        <v>66609159</v>
      </c>
      <c r="I8" s="13">
        <f>J8+K8</f>
        <v>339037677</v>
      </c>
      <c r="J8" s="13">
        <v>236867200</v>
      </c>
      <c r="K8" s="13">
        <v>102170477</v>
      </c>
    </row>
    <row r="9" spans="1:11" ht="18.75" x14ac:dyDescent="0.25">
      <c r="A9" s="20" t="s">
        <v>64</v>
      </c>
      <c r="B9" s="12" t="s">
        <v>18</v>
      </c>
      <c r="C9" s="13">
        <f>D9+E9</f>
        <v>2510417</v>
      </c>
      <c r="D9" s="13">
        <v>1450000</v>
      </c>
      <c r="E9" s="13">
        <v>1060417</v>
      </c>
      <c r="F9" s="13">
        <f>G9+H9</f>
        <v>3770417</v>
      </c>
      <c r="G9" s="13">
        <v>1450000</v>
      </c>
      <c r="H9" s="13">
        <v>2320417</v>
      </c>
      <c r="I9" s="13">
        <f>J9+K9</f>
        <v>2510417</v>
      </c>
      <c r="J9" s="13">
        <v>1450000</v>
      </c>
      <c r="K9" s="13">
        <v>1060417</v>
      </c>
    </row>
    <row r="10" spans="1:11" ht="18.75" x14ac:dyDescent="0.25">
      <c r="A10" s="20" t="s">
        <v>65</v>
      </c>
      <c r="B10" s="12" t="s">
        <v>19</v>
      </c>
      <c r="C10" s="13">
        <f>D10+E10</f>
        <v>2000000</v>
      </c>
      <c r="D10" s="13">
        <v>2000000</v>
      </c>
      <c r="E10" s="13">
        <v>0</v>
      </c>
      <c r="F10" s="13">
        <f>G10+H10</f>
        <v>0</v>
      </c>
      <c r="G10" s="13">
        <v>0</v>
      </c>
      <c r="H10" s="13">
        <v>0</v>
      </c>
      <c r="I10" s="13">
        <f>J10+K10</f>
        <v>0</v>
      </c>
      <c r="J10" s="13">
        <v>0</v>
      </c>
      <c r="K10" s="13">
        <v>0</v>
      </c>
    </row>
    <row r="11" spans="1:11" s="16" customFormat="1" ht="18.75" x14ac:dyDescent="0.25">
      <c r="A11" s="17" t="s">
        <v>66</v>
      </c>
      <c r="B11" s="10" t="s">
        <v>20</v>
      </c>
      <c r="C11" s="11">
        <f>C12+C13</f>
        <v>21580834</v>
      </c>
      <c r="D11" s="11">
        <f t="shared" ref="D11:K11" si="1">D12+D13</f>
        <v>0</v>
      </c>
      <c r="E11" s="11">
        <f t="shared" si="1"/>
        <v>21580834</v>
      </c>
      <c r="F11" s="11">
        <f t="shared" si="1"/>
        <v>68517922</v>
      </c>
      <c r="G11" s="11">
        <f t="shared" si="1"/>
        <v>65444100</v>
      </c>
      <c r="H11" s="11">
        <f t="shared" si="1"/>
        <v>3073822</v>
      </c>
      <c r="I11" s="11">
        <f t="shared" si="1"/>
        <v>304347605</v>
      </c>
      <c r="J11" s="11">
        <f t="shared" si="1"/>
        <v>292173700</v>
      </c>
      <c r="K11" s="11">
        <f t="shared" si="1"/>
        <v>12173905</v>
      </c>
    </row>
    <row r="12" spans="1:11" ht="37.5" x14ac:dyDescent="0.25">
      <c r="A12" s="20" t="s">
        <v>67</v>
      </c>
      <c r="B12" s="12" t="s">
        <v>21</v>
      </c>
      <c r="C12" s="13">
        <f>D12+E12</f>
        <v>1795334</v>
      </c>
      <c r="D12" s="13">
        <v>0</v>
      </c>
      <c r="E12" s="13">
        <v>1795334</v>
      </c>
      <c r="F12" s="13">
        <f>G12+H12</f>
        <v>68517922</v>
      </c>
      <c r="G12" s="13">
        <v>65444100</v>
      </c>
      <c r="H12" s="13">
        <v>3073822</v>
      </c>
      <c r="I12" s="13">
        <f>J12+K12</f>
        <v>304347605</v>
      </c>
      <c r="J12" s="13">
        <v>292173700</v>
      </c>
      <c r="K12" s="13">
        <v>12173905</v>
      </c>
    </row>
    <row r="13" spans="1:11" ht="37.5" x14ac:dyDescent="0.25">
      <c r="A13" s="20" t="s">
        <v>68</v>
      </c>
      <c r="B13" s="12" t="s">
        <v>22</v>
      </c>
      <c r="C13" s="13">
        <f>D13+E13</f>
        <v>19785500</v>
      </c>
      <c r="D13" s="13">
        <v>0</v>
      </c>
      <c r="E13" s="13">
        <v>19785500</v>
      </c>
      <c r="F13" s="13">
        <f>G13+H13</f>
        <v>0</v>
      </c>
      <c r="G13" s="13">
        <v>0</v>
      </c>
      <c r="H13" s="13">
        <v>0</v>
      </c>
      <c r="I13" s="13">
        <f>J13+K13</f>
        <v>0</v>
      </c>
      <c r="J13" s="13">
        <v>0</v>
      </c>
      <c r="K13" s="13">
        <v>0</v>
      </c>
    </row>
    <row r="14" spans="1:11" s="16" customFormat="1" ht="18.75" x14ac:dyDescent="0.25">
      <c r="A14" s="17" t="s">
        <v>7</v>
      </c>
      <c r="B14" s="10" t="s">
        <v>23</v>
      </c>
      <c r="C14" s="11">
        <f>C15+C16+C17+C18+C19</f>
        <v>1337052471</v>
      </c>
      <c r="D14" s="11">
        <f t="shared" ref="D14:K14" si="2">D15+D16+D17+D18+D19</f>
        <v>879006000</v>
      </c>
      <c r="E14" s="11">
        <f t="shared" si="2"/>
        <v>458046471</v>
      </c>
      <c r="F14" s="11">
        <f t="shared" si="2"/>
        <v>1059604231</v>
      </c>
      <c r="G14" s="11">
        <f t="shared" si="2"/>
        <v>902075800</v>
      </c>
      <c r="H14" s="11">
        <f t="shared" si="2"/>
        <v>157528431</v>
      </c>
      <c r="I14" s="11">
        <f t="shared" si="2"/>
        <v>1196101287</v>
      </c>
      <c r="J14" s="11">
        <f t="shared" si="2"/>
        <v>969720400</v>
      </c>
      <c r="K14" s="11">
        <f t="shared" si="2"/>
        <v>226380887</v>
      </c>
    </row>
    <row r="15" spans="1:11" ht="18.75" x14ac:dyDescent="0.25">
      <c r="A15" s="20" t="s">
        <v>69</v>
      </c>
      <c r="B15" s="12" t="s">
        <v>24</v>
      </c>
      <c r="C15" s="13">
        <f t="shared" ref="C15:C24" si="3">D15+E15</f>
        <v>1060181207</v>
      </c>
      <c r="D15" s="13">
        <v>728769800</v>
      </c>
      <c r="E15" s="13">
        <v>331411407</v>
      </c>
      <c r="F15" s="13">
        <f>G15+H15</f>
        <v>822346307</v>
      </c>
      <c r="G15" s="13">
        <v>677584200</v>
      </c>
      <c r="H15" s="13">
        <v>144762107</v>
      </c>
      <c r="I15" s="13">
        <f>J15+K15</f>
        <v>813037937</v>
      </c>
      <c r="J15" s="13">
        <v>605255600</v>
      </c>
      <c r="K15" s="13">
        <v>207782337</v>
      </c>
    </row>
    <row r="16" spans="1:11" ht="18" customHeight="1" x14ac:dyDescent="0.25">
      <c r="A16" s="20" t="s">
        <v>70</v>
      </c>
      <c r="B16" s="12" t="s">
        <v>25</v>
      </c>
      <c r="C16" s="13">
        <f t="shared" si="3"/>
        <v>124456888</v>
      </c>
      <c r="D16" s="13">
        <v>6858400</v>
      </c>
      <c r="E16" s="13">
        <v>117598488</v>
      </c>
      <c r="F16" s="13">
        <f>G16+H16</f>
        <v>7008860</v>
      </c>
      <c r="G16" s="13">
        <v>6728500</v>
      </c>
      <c r="H16" s="13">
        <v>280360</v>
      </c>
      <c r="I16" s="13">
        <f>J16+K16</f>
        <v>231876369</v>
      </c>
      <c r="J16" s="13">
        <v>222601300</v>
      </c>
      <c r="K16" s="13">
        <v>9275069</v>
      </c>
    </row>
    <row r="17" spans="1:11" ht="37.5" x14ac:dyDescent="0.25">
      <c r="A17" s="20" t="s">
        <v>71</v>
      </c>
      <c r="B17" s="12" t="s">
        <v>26</v>
      </c>
      <c r="C17" s="13">
        <f t="shared" si="3"/>
        <v>87142396</v>
      </c>
      <c r="D17" s="13">
        <v>83656700</v>
      </c>
      <c r="E17" s="13">
        <v>3485696</v>
      </c>
      <c r="F17" s="13">
        <f>G17+H17</f>
        <v>176691980</v>
      </c>
      <c r="G17" s="13">
        <v>169624300</v>
      </c>
      <c r="H17" s="13">
        <v>7067680</v>
      </c>
      <c r="I17" s="13">
        <f>J17+K17</f>
        <v>73680626</v>
      </c>
      <c r="J17" s="13">
        <v>70733400</v>
      </c>
      <c r="K17" s="13">
        <v>2947226</v>
      </c>
    </row>
    <row r="18" spans="1:11" ht="57" customHeight="1" x14ac:dyDescent="0.25">
      <c r="A18" s="20" t="s">
        <v>72</v>
      </c>
      <c r="B18" s="12" t="s">
        <v>27</v>
      </c>
      <c r="C18" s="13">
        <f t="shared" si="3"/>
        <v>62209480</v>
      </c>
      <c r="D18" s="13">
        <v>59721100</v>
      </c>
      <c r="E18" s="13">
        <v>2488380</v>
      </c>
      <c r="F18" s="13">
        <f>G18+H18</f>
        <v>50144584</v>
      </c>
      <c r="G18" s="13">
        <v>48138800</v>
      </c>
      <c r="H18" s="13">
        <v>2005784</v>
      </c>
      <c r="I18" s="13">
        <f>J18+K18</f>
        <v>74093855</v>
      </c>
      <c r="J18" s="13">
        <v>71130100</v>
      </c>
      <c r="K18" s="13">
        <v>2963755</v>
      </c>
    </row>
    <row r="19" spans="1:11" ht="19.5" customHeight="1" x14ac:dyDescent="0.25">
      <c r="A19" s="20" t="s">
        <v>73</v>
      </c>
      <c r="B19" s="12" t="s">
        <v>28</v>
      </c>
      <c r="C19" s="13">
        <f t="shared" si="3"/>
        <v>3062500</v>
      </c>
      <c r="D19" s="13">
        <v>0</v>
      </c>
      <c r="E19" s="13">
        <v>3062500</v>
      </c>
      <c r="F19" s="13">
        <f>G19+H19</f>
        <v>3412500</v>
      </c>
      <c r="G19" s="13">
        <v>0</v>
      </c>
      <c r="H19" s="13">
        <v>3412500</v>
      </c>
      <c r="I19" s="13">
        <f>J19+K19</f>
        <v>3412500</v>
      </c>
      <c r="J19" s="13">
        <v>0</v>
      </c>
      <c r="K19" s="13">
        <v>3412500</v>
      </c>
    </row>
    <row r="20" spans="1:11" s="16" customFormat="1" ht="18.75" x14ac:dyDescent="0.25">
      <c r="A20" s="17" t="s">
        <v>74</v>
      </c>
      <c r="B20" s="10" t="s">
        <v>29</v>
      </c>
      <c r="C20" s="11">
        <f>D20+E20</f>
        <v>2107950888</v>
      </c>
      <c r="D20" s="11">
        <f t="shared" ref="D20:K20" si="4">D21+D22+D23+D24</f>
        <v>1964427548</v>
      </c>
      <c r="E20" s="11">
        <f t="shared" si="4"/>
        <v>143523340</v>
      </c>
      <c r="F20" s="11">
        <f t="shared" si="4"/>
        <v>809434379</v>
      </c>
      <c r="G20" s="11">
        <f t="shared" si="4"/>
        <v>702220200</v>
      </c>
      <c r="H20" s="11">
        <f t="shared" si="4"/>
        <v>107214179</v>
      </c>
      <c r="I20" s="11">
        <f t="shared" si="4"/>
        <v>770495989</v>
      </c>
      <c r="J20" s="11">
        <f t="shared" si="4"/>
        <v>666950700</v>
      </c>
      <c r="K20" s="11">
        <f t="shared" si="4"/>
        <v>103545289</v>
      </c>
    </row>
    <row r="21" spans="1:11" ht="18.75" x14ac:dyDescent="0.25">
      <c r="A21" s="20" t="s">
        <v>75</v>
      </c>
      <c r="B21" s="12" t="s">
        <v>30</v>
      </c>
      <c r="C21" s="13">
        <f t="shared" si="3"/>
        <v>8307263</v>
      </c>
      <c r="D21" s="13">
        <v>0</v>
      </c>
      <c r="E21" s="13">
        <v>8307263</v>
      </c>
      <c r="F21" s="13">
        <f>G21+H21</f>
        <v>0</v>
      </c>
      <c r="G21" s="13">
        <v>0</v>
      </c>
      <c r="H21" s="13">
        <v>0</v>
      </c>
      <c r="I21" s="13">
        <f>J21+K21</f>
        <v>0</v>
      </c>
      <c r="J21" s="13">
        <v>0</v>
      </c>
      <c r="K21" s="13">
        <v>0</v>
      </c>
    </row>
    <row r="22" spans="1:11" ht="37.5" x14ac:dyDescent="0.25">
      <c r="A22" s="20" t="s">
        <v>76</v>
      </c>
      <c r="B22" s="12" t="s">
        <v>31</v>
      </c>
      <c r="C22" s="13">
        <f t="shared" si="3"/>
        <v>621160513</v>
      </c>
      <c r="D22" s="13">
        <v>545499400</v>
      </c>
      <c r="E22" s="13">
        <v>75661113</v>
      </c>
      <c r="F22" s="13">
        <f>G22+H22</f>
        <v>502410513</v>
      </c>
      <c r="G22" s="13">
        <v>445499400</v>
      </c>
      <c r="H22" s="13">
        <v>56911113</v>
      </c>
      <c r="I22" s="13">
        <f>J22+K22</f>
        <v>551910413</v>
      </c>
      <c r="J22" s="13">
        <v>494999300</v>
      </c>
      <c r="K22" s="13">
        <v>56911113</v>
      </c>
    </row>
    <row r="23" spans="1:11" ht="56.25" x14ac:dyDescent="0.25">
      <c r="A23" s="20" t="s">
        <v>77</v>
      </c>
      <c r="B23" s="12" t="s">
        <v>32</v>
      </c>
      <c r="C23" s="13">
        <f t="shared" si="3"/>
        <v>1250573529</v>
      </c>
      <c r="D23" s="13">
        <v>1200134948</v>
      </c>
      <c r="E23" s="13">
        <v>50438581</v>
      </c>
      <c r="F23" s="13">
        <f>G23+H23</f>
        <v>39606365</v>
      </c>
      <c r="G23" s="13">
        <v>0</v>
      </c>
      <c r="H23" s="13">
        <v>39606365</v>
      </c>
      <c r="I23" s="13">
        <f>J23+K23</f>
        <v>39170843</v>
      </c>
      <c r="J23" s="13">
        <v>0</v>
      </c>
      <c r="K23" s="13">
        <v>39170843</v>
      </c>
    </row>
    <row r="24" spans="1:11" ht="18.75" x14ac:dyDescent="0.25">
      <c r="A24" s="20" t="s">
        <v>78</v>
      </c>
      <c r="B24" s="12" t="s">
        <v>33</v>
      </c>
      <c r="C24" s="13">
        <f t="shared" si="3"/>
        <v>227909583</v>
      </c>
      <c r="D24" s="13">
        <v>218793200</v>
      </c>
      <c r="E24" s="13">
        <v>9116383</v>
      </c>
      <c r="F24" s="13">
        <v>267417501</v>
      </c>
      <c r="G24" s="13">
        <v>256720800</v>
      </c>
      <c r="H24" s="13">
        <v>10696701</v>
      </c>
      <c r="I24" s="13">
        <f>J24+K24</f>
        <v>179414733</v>
      </c>
      <c r="J24" s="13">
        <v>171951400</v>
      </c>
      <c r="K24" s="13">
        <v>7463333</v>
      </c>
    </row>
    <row r="25" spans="1:11" s="16" customFormat="1" ht="18.75" x14ac:dyDescent="0.25">
      <c r="A25" s="17" t="s">
        <v>79</v>
      </c>
      <c r="B25" s="10" t="s">
        <v>34</v>
      </c>
      <c r="C25" s="11">
        <f>C26+C27+C28</f>
        <v>860152635</v>
      </c>
      <c r="D25" s="11">
        <f t="shared" ref="D25:K25" si="5">D26+D27+D28</f>
        <v>827847100</v>
      </c>
      <c r="E25" s="11">
        <f t="shared" si="5"/>
        <v>32305535</v>
      </c>
      <c r="F25" s="11">
        <f t="shared" si="5"/>
        <v>3352798484</v>
      </c>
      <c r="G25" s="11">
        <f t="shared" si="5"/>
        <v>3225276400</v>
      </c>
      <c r="H25" s="11">
        <f t="shared" si="5"/>
        <v>127522084</v>
      </c>
      <c r="I25" s="11">
        <f t="shared" si="5"/>
        <v>4621860858</v>
      </c>
      <c r="J25" s="11">
        <f t="shared" si="5"/>
        <v>4445280600</v>
      </c>
      <c r="K25" s="11">
        <f t="shared" si="5"/>
        <v>176580258</v>
      </c>
    </row>
    <row r="26" spans="1:11" s="2" customFormat="1" ht="21.75" customHeight="1" x14ac:dyDescent="0.25">
      <c r="A26" s="20" t="s">
        <v>80</v>
      </c>
      <c r="B26" s="14" t="s">
        <v>35</v>
      </c>
      <c r="C26" s="15">
        <f>D26+E26</f>
        <v>823948635</v>
      </c>
      <c r="D26" s="15">
        <v>791643100</v>
      </c>
      <c r="E26" s="15">
        <v>32305535</v>
      </c>
      <c r="F26" s="15">
        <f>G26+H26</f>
        <v>3254652084</v>
      </c>
      <c r="G26" s="15">
        <v>3127130000</v>
      </c>
      <c r="H26" s="15">
        <v>127522084</v>
      </c>
      <c r="I26" s="15">
        <f>J26+K26</f>
        <v>4495746458</v>
      </c>
      <c r="J26" s="15">
        <v>4319166200</v>
      </c>
      <c r="K26" s="15">
        <v>176580258</v>
      </c>
    </row>
    <row r="27" spans="1:11" ht="56.25" x14ac:dyDescent="0.25">
      <c r="A27" s="20" t="s">
        <v>81</v>
      </c>
      <c r="B27" s="12" t="s">
        <v>36</v>
      </c>
      <c r="C27" s="15">
        <f>D27+E27</f>
        <v>2000000</v>
      </c>
      <c r="D27" s="13">
        <v>2000000</v>
      </c>
      <c r="E27" s="13">
        <v>0</v>
      </c>
      <c r="F27" s="15">
        <f>G27+H27</f>
        <v>79710000</v>
      </c>
      <c r="G27" s="13">
        <v>79710000</v>
      </c>
      <c r="H27" s="13">
        <v>0</v>
      </c>
      <c r="I27" s="15">
        <f>J27+K27</f>
        <v>100000000</v>
      </c>
      <c r="J27" s="13">
        <v>100000000</v>
      </c>
      <c r="K27" s="13">
        <v>0</v>
      </c>
    </row>
    <row r="28" spans="1:11" ht="18.75" x14ac:dyDescent="0.25">
      <c r="A28" s="20" t="s">
        <v>82</v>
      </c>
      <c r="B28" s="12" t="s">
        <v>37</v>
      </c>
      <c r="C28" s="15">
        <f>D28+E28</f>
        <v>34204000</v>
      </c>
      <c r="D28" s="13">
        <v>34204000</v>
      </c>
      <c r="E28" s="13">
        <v>0</v>
      </c>
      <c r="F28" s="15">
        <f>G28+H28</f>
        <v>18436400</v>
      </c>
      <c r="G28" s="13">
        <v>18436400</v>
      </c>
      <c r="H28" s="13">
        <v>0</v>
      </c>
      <c r="I28" s="15">
        <f>J28+K28</f>
        <v>26114400</v>
      </c>
      <c r="J28" s="13">
        <v>26114400</v>
      </c>
      <c r="K28" s="13">
        <v>0</v>
      </c>
    </row>
    <row r="29" spans="1:11" s="16" customFormat="1" ht="56.25" x14ac:dyDescent="0.25">
      <c r="A29" s="17" t="s">
        <v>83</v>
      </c>
      <c r="B29" s="10" t="s">
        <v>38</v>
      </c>
      <c r="C29" s="11">
        <f>C30+C31+C32</f>
        <v>211441007</v>
      </c>
      <c r="D29" s="11">
        <f t="shared" ref="D29:K29" si="6">D30+D31+D32</f>
        <v>188908700</v>
      </c>
      <c r="E29" s="11">
        <f t="shared" si="6"/>
        <v>22532307</v>
      </c>
      <c r="F29" s="11">
        <f t="shared" si="6"/>
        <v>542454645</v>
      </c>
      <c r="G29" s="11">
        <f t="shared" si="6"/>
        <v>504562400</v>
      </c>
      <c r="H29" s="11">
        <f t="shared" si="6"/>
        <v>37892245</v>
      </c>
      <c r="I29" s="11">
        <f t="shared" si="6"/>
        <v>281049576</v>
      </c>
      <c r="J29" s="11">
        <f t="shared" si="6"/>
        <v>252677700</v>
      </c>
      <c r="K29" s="11">
        <f t="shared" si="6"/>
        <v>28371876</v>
      </c>
    </row>
    <row r="30" spans="1:11" ht="56.25" x14ac:dyDescent="0.25">
      <c r="A30" s="20" t="s">
        <v>84</v>
      </c>
      <c r="B30" s="12" t="s">
        <v>39</v>
      </c>
      <c r="C30" s="13">
        <f>D30+E30</f>
        <v>5930417</v>
      </c>
      <c r="D30" s="13">
        <v>5693200</v>
      </c>
      <c r="E30" s="13">
        <v>237217</v>
      </c>
      <c r="F30" s="13">
        <f>G30+H30</f>
        <v>7245105</v>
      </c>
      <c r="G30" s="13">
        <v>6955300</v>
      </c>
      <c r="H30" s="13">
        <v>289805</v>
      </c>
      <c r="I30" s="13">
        <f>J30+K30</f>
        <v>8005313</v>
      </c>
      <c r="J30" s="13">
        <v>7685100</v>
      </c>
      <c r="K30" s="13">
        <v>320213</v>
      </c>
    </row>
    <row r="31" spans="1:11" ht="37.5" customHeight="1" x14ac:dyDescent="0.25">
      <c r="A31" s="20" t="s">
        <v>85</v>
      </c>
      <c r="B31" s="12" t="s">
        <v>40</v>
      </c>
      <c r="C31" s="13">
        <f>D31+E31</f>
        <v>25006251</v>
      </c>
      <c r="D31" s="13">
        <v>24006000</v>
      </c>
      <c r="E31" s="13">
        <v>1000251</v>
      </c>
      <c r="F31" s="13">
        <f>G31+H31</f>
        <v>34149272</v>
      </c>
      <c r="G31" s="13">
        <v>32783300</v>
      </c>
      <c r="H31" s="13">
        <v>1365972</v>
      </c>
      <c r="I31" s="13">
        <f>J31+K31</f>
        <v>39358126</v>
      </c>
      <c r="J31" s="13">
        <v>37783800</v>
      </c>
      <c r="K31" s="13">
        <v>1574326</v>
      </c>
    </row>
    <row r="32" spans="1:11" ht="38.25" customHeight="1" x14ac:dyDescent="0.25">
      <c r="A32" s="20" t="s">
        <v>86</v>
      </c>
      <c r="B32" s="12" t="s">
        <v>41</v>
      </c>
      <c r="C32" s="13">
        <f>D32+E32</f>
        <v>180504339</v>
      </c>
      <c r="D32" s="13">
        <v>159209500</v>
      </c>
      <c r="E32" s="13">
        <v>21294839</v>
      </c>
      <c r="F32" s="13">
        <f>G32+H32</f>
        <v>501060268</v>
      </c>
      <c r="G32" s="13">
        <v>464823800</v>
      </c>
      <c r="H32" s="13">
        <v>36236468</v>
      </c>
      <c r="I32" s="13">
        <f>J32+K32</f>
        <v>233686137</v>
      </c>
      <c r="J32" s="13">
        <v>207208800</v>
      </c>
      <c r="K32" s="13">
        <v>26477337</v>
      </c>
    </row>
    <row r="33" spans="1:11" s="16" customFormat="1" ht="18.75" x14ac:dyDescent="0.25">
      <c r="A33" s="17" t="s">
        <v>87</v>
      </c>
      <c r="B33" s="10" t="s">
        <v>42</v>
      </c>
      <c r="C33" s="11">
        <f>C34</f>
        <v>12017500</v>
      </c>
      <c r="D33" s="11">
        <f t="shared" ref="D33:K33" si="7">D34</f>
        <v>12017500</v>
      </c>
      <c r="E33" s="11">
        <f t="shared" si="7"/>
        <v>0</v>
      </c>
      <c r="F33" s="11">
        <f t="shared" si="7"/>
        <v>12009000</v>
      </c>
      <c r="G33" s="11">
        <f t="shared" si="7"/>
        <v>12009000</v>
      </c>
      <c r="H33" s="11">
        <f t="shared" si="7"/>
        <v>0</v>
      </c>
      <c r="I33" s="11">
        <f t="shared" si="7"/>
        <v>12500000</v>
      </c>
      <c r="J33" s="11">
        <f t="shared" si="7"/>
        <v>12000000</v>
      </c>
      <c r="K33" s="11">
        <f t="shared" si="7"/>
        <v>500000</v>
      </c>
    </row>
    <row r="34" spans="1:11" ht="56.25" x14ac:dyDescent="0.25">
      <c r="A34" s="20" t="s">
        <v>88</v>
      </c>
      <c r="B34" s="12" t="s">
        <v>43</v>
      </c>
      <c r="C34" s="13">
        <f>D34+E34</f>
        <v>12017500</v>
      </c>
      <c r="D34" s="13">
        <v>12017500</v>
      </c>
      <c r="E34" s="13">
        <v>0</v>
      </c>
      <c r="F34" s="13">
        <f>G34+H34</f>
        <v>12009000</v>
      </c>
      <c r="G34" s="13">
        <v>12009000</v>
      </c>
      <c r="H34" s="13">
        <v>0</v>
      </c>
      <c r="I34" s="13">
        <f>J34+K34</f>
        <v>12500000</v>
      </c>
      <c r="J34" s="13">
        <v>12000000</v>
      </c>
      <c r="K34" s="13">
        <v>500000</v>
      </c>
    </row>
    <row r="35" spans="1:11" s="16" customFormat="1" ht="18.75" x14ac:dyDescent="0.25">
      <c r="A35" s="17" t="s">
        <v>89</v>
      </c>
      <c r="B35" s="10" t="s">
        <v>44</v>
      </c>
      <c r="C35" s="11">
        <f>C36+C37+C38+C39</f>
        <v>1037162971</v>
      </c>
      <c r="D35" s="11">
        <f t="shared" ref="D35:K35" si="8">D36+D37+D38+D39</f>
        <v>528443000</v>
      </c>
      <c r="E35" s="11">
        <f t="shared" si="8"/>
        <v>508719971</v>
      </c>
      <c r="F35" s="11">
        <f t="shared" si="8"/>
        <v>689698834</v>
      </c>
      <c r="G35" s="11">
        <f t="shared" si="8"/>
        <v>307412700</v>
      </c>
      <c r="H35" s="11">
        <f t="shared" si="8"/>
        <v>382286134</v>
      </c>
      <c r="I35" s="11">
        <f t="shared" si="8"/>
        <v>461246783</v>
      </c>
      <c r="J35" s="11">
        <f t="shared" si="8"/>
        <v>422580200</v>
      </c>
      <c r="K35" s="11">
        <f t="shared" si="8"/>
        <v>38666583</v>
      </c>
    </row>
    <row r="36" spans="1:11" ht="56.25" x14ac:dyDescent="0.25">
      <c r="A36" s="20" t="s">
        <v>90</v>
      </c>
      <c r="B36" s="12" t="s">
        <v>45</v>
      </c>
      <c r="C36" s="13">
        <f>D36+E36</f>
        <v>25112199</v>
      </c>
      <c r="D36" s="13">
        <v>12560400</v>
      </c>
      <c r="E36" s="13">
        <v>12551799</v>
      </c>
      <c r="F36" s="13">
        <f>G36+H36</f>
        <v>25112199</v>
      </c>
      <c r="G36" s="13">
        <v>10962800</v>
      </c>
      <c r="H36" s="13">
        <v>14149399</v>
      </c>
      <c r="I36" s="13">
        <f>J36+K36</f>
        <v>25112199</v>
      </c>
      <c r="J36" s="13">
        <v>13251400</v>
      </c>
      <c r="K36" s="13">
        <v>11860799</v>
      </c>
    </row>
    <row r="37" spans="1:11" ht="75" x14ac:dyDescent="0.25">
      <c r="A37" s="20" t="s">
        <v>91</v>
      </c>
      <c r="B37" s="12" t="s">
        <v>46</v>
      </c>
      <c r="C37" s="13">
        <f>D37+E37</f>
        <v>263969605</v>
      </c>
      <c r="D37" s="13">
        <v>253816100</v>
      </c>
      <c r="E37" s="13">
        <v>10153505</v>
      </c>
      <c r="F37" s="13">
        <f>G37+H37</f>
        <v>208577005</v>
      </c>
      <c r="G37" s="13">
        <v>197923500</v>
      </c>
      <c r="H37" s="13">
        <v>10653505</v>
      </c>
      <c r="I37" s="13">
        <f>J37+K37</f>
        <v>298518438</v>
      </c>
      <c r="J37" s="13">
        <v>281897700</v>
      </c>
      <c r="K37" s="13">
        <v>16620738</v>
      </c>
    </row>
    <row r="38" spans="1:11" ht="75" x14ac:dyDescent="0.25">
      <c r="A38" s="20" t="s">
        <v>92</v>
      </c>
      <c r="B38" s="12" t="s">
        <v>47</v>
      </c>
      <c r="C38" s="13">
        <f>D38+E38</f>
        <v>676367833</v>
      </c>
      <c r="D38" s="13">
        <v>193221700</v>
      </c>
      <c r="E38" s="13">
        <v>483146133</v>
      </c>
      <c r="F38" s="13">
        <f>G38+H38</f>
        <v>405717025</v>
      </c>
      <c r="G38" s="13">
        <v>50245500</v>
      </c>
      <c r="H38" s="13">
        <v>355471525</v>
      </c>
      <c r="I38" s="13">
        <f>J38+K38</f>
        <v>82240833</v>
      </c>
      <c r="J38" s="13">
        <v>74270800</v>
      </c>
      <c r="K38" s="13">
        <v>7970033</v>
      </c>
    </row>
    <row r="39" spans="1:11" ht="78.75" customHeight="1" x14ac:dyDescent="0.25">
      <c r="A39" s="20" t="s">
        <v>93</v>
      </c>
      <c r="B39" s="12" t="s">
        <v>48</v>
      </c>
      <c r="C39" s="13">
        <f>D39+E39</f>
        <v>71713334</v>
      </c>
      <c r="D39" s="13">
        <v>68844800</v>
      </c>
      <c r="E39" s="13">
        <v>2868534</v>
      </c>
      <c r="F39" s="13">
        <f>G39+H39</f>
        <v>50292605</v>
      </c>
      <c r="G39" s="13">
        <v>48280900</v>
      </c>
      <c r="H39" s="13">
        <v>2011705</v>
      </c>
      <c r="I39" s="13">
        <f>J39+K39</f>
        <v>55375313</v>
      </c>
      <c r="J39" s="13">
        <v>53160300</v>
      </c>
      <c r="K39" s="13">
        <v>2215013</v>
      </c>
    </row>
    <row r="40" spans="1:11" s="19" customFormat="1" ht="18.75" x14ac:dyDescent="0.2">
      <c r="A40" s="17" t="s">
        <v>94</v>
      </c>
      <c r="B40" s="18" t="s">
        <v>49</v>
      </c>
      <c r="C40" s="11">
        <f>C41+C42+C43+C44</f>
        <v>2348477834</v>
      </c>
      <c r="D40" s="11">
        <f t="shared" ref="D40:K40" si="9">D41+D42+D43+D44</f>
        <v>2045511100</v>
      </c>
      <c r="E40" s="11">
        <f t="shared" si="9"/>
        <v>302966734</v>
      </c>
      <c r="F40" s="11">
        <f t="shared" si="9"/>
        <v>2421837145</v>
      </c>
      <c r="G40" s="11">
        <f t="shared" si="9"/>
        <v>2141611400</v>
      </c>
      <c r="H40" s="11">
        <f t="shared" si="9"/>
        <v>280225745</v>
      </c>
      <c r="I40" s="11">
        <f t="shared" si="9"/>
        <v>2861052349</v>
      </c>
      <c r="J40" s="11">
        <f t="shared" si="9"/>
        <v>2554048000</v>
      </c>
      <c r="K40" s="11">
        <f t="shared" si="9"/>
        <v>307004349</v>
      </c>
    </row>
    <row r="41" spans="1:11" ht="37.5" x14ac:dyDescent="0.25">
      <c r="A41" s="20" t="s">
        <v>95</v>
      </c>
      <c r="B41" s="12" t="s">
        <v>50</v>
      </c>
      <c r="C41" s="13">
        <f>D41+E41</f>
        <v>2065455750</v>
      </c>
      <c r="D41" s="13">
        <v>1815368900</v>
      </c>
      <c r="E41" s="13">
        <v>250086850</v>
      </c>
      <c r="F41" s="13">
        <f>G41+H41</f>
        <v>2392346892</v>
      </c>
      <c r="G41" s="13">
        <v>2115297200</v>
      </c>
      <c r="H41" s="13">
        <v>277049692</v>
      </c>
      <c r="I41" s="13">
        <f>J41+K41</f>
        <v>2580572059</v>
      </c>
      <c r="J41" s="13">
        <v>2287107800</v>
      </c>
      <c r="K41" s="13">
        <v>293464259</v>
      </c>
    </row>
    <row r="42" spans="1:11" ht="21.75" customHeight="1" x14ac:dyDescent="0.25">
      <c r="A42" s="20" t="s">
        <v>96</v>
      </c>
      <c r="B42" s="12" t="s">
        <v>51</v>
      </c>
      <c r="C42" s="13">
        <f>D42+E42</f>
        <v>10000000</v>
      </c>
      <c r="D42" s="13">
        <v>9600000</v>
      </c>
      <c r="E42" s="13">
        <v>400000</v>
      </c>
      <c r="F42" s="13">
        <f>G42+H42</f>
        <v>5500000</v>
      </c>
      <c r="G42" s="13">
        <v>5280000</v>
      </c>
      <c r="H42" s="13">
        <v>220000</v>
      </c>
      <c r="I42" s="13">
        <f>J42+K42</f>
        <v>5500000</v>
      </c>
      <c r="J42" s="13">
        <v>5280000</v>
      </c>
      <c r="K42" s="13">
        <v>220000</v>
      </c>
    </row>
    <row r="43" spans="1:11" ht="18.75" x14ac:dyDescent="0.25">
      <c r="A43" s="20" t="s">
        <v>97</v>
      </c>
      <c r="B43" s="12" t="s">
        <v>52</v>
      </c>
      <c r="C43" s="13">
        <f>D43+E43</f>
        <v>250046631</v>
      </c>
      <c r="D43" s="13">
        <v>200502300</v>
      </c>
      <c r="E43" s="13">
        <v>49544331</v>
      </c>
      <c r="F43" s="13">
        <f>G43+H43</f>
        <v>502300</v>
      </c>
      <c r="G43" s="13">
        <v>502300</v>
      </c>
      <c r="H43" s="13">
        <v>0</v>
      </c>
      <c r="I43" s="13">
        <f>J43+K43</f>
        <v>558100</v>
      </c>
      <c r="J43" s="13">
        <v>558100</v>
      </c>
      <c r="K43" s="13">
        <v>0</v>
      </c>
    </row>
    <row r="44" spans="1:11" ht="20.25" customHeight="1" x14ac:dyDescent="0.25">
      <c r="A44" s="20" t="s">
        <v>98</v>
      </c>
      <c r="B44" s="12" t="s">
        <v>53</v>
      </c>
      <c r="C44" s="13">
        <f>D44+E44</f>
        <v>22975453</v>
      </c>
      <c r="D44" s="13">
        <v>20039900</v>
      </c>
      <c r="E44" s="13">
        <v>2935553</v>
      </c>
      <c r="F44" s="13">
        <f>G44+H44</f>
        <v>23487953</v>
      </c>
      <c r="G44" s="13">
        <v>20531900</v>
      </c>
      <c r="H44" s="13">
        <v>2956053</v>
      </c>
      <c r="I44" s="13">
        <f>J44+K44</f>
        <v>274422190</v>
      </c>
      <c r="J44" s="13">
        <v>261102100</v>
      </c>
      <c r="K44" s="13">
        <v>13320090</v>
      </c>
    </row>
    <row r="45" spans="1:11" s="19" customFormat="1" ht="18.75" x14ac:dyDescent="0.2">
      <c r="A45" s="17" t="s">
        <v>99</v>
      </c>
      <c r="B45" s="18" t="s">
        <v>54</v>
      </c>
      <c r="C45" s="11">
        <f>C46+C47</f>
        <v>4183000000</v>
      </c>
      <c r="D45" s="11">
        <f t="shared" ref="D45:K45" si="10">D46+D47</f>
        <v>0</v>
      </c>
      <c r="E45" s="11">
        <f t="shared" si="10"/>
        <v>4183000000</v>
      </c>
      <c r="F45" s="11">
        <f t="shared" si="10"/>
        <v>4463122214</v>
      </c>
      <c r="G45" s="11">
        <f t="shared" si="10"/>
        <v>0</v>
      </c>
      <c r="H45" s="11">
        <f t="shared" si="10"/>
        <v>4463122214</v>
      </c>
      <c r="I45" s="11">
        <f t="shared" si="10"/>
        <v>3370000000</v>
      </c>
      <c r="J45" s="11">
        <f t="shared" si="10"/>
        <v>0</v>
      </c>
      <c r="K45" s="11">
        <f t="shared" si="10"/>
        <v>3370000000</v>
      </c>
    </row>
    <row r="46" spans="1:11" ht="18.75" x14ac:dyDescent="0.25">
      <c r="A46" s="20" t="s">
        <v>100</v>
      </c>
      <c r="B46" s="12" t="s">
        <v>55</v>
      </c>
      <c r="C46" s="13">
        <f>D46+E46</f>
        <v>4083000000</v>
      </c>
      <c r="D46" s="13">
        <v>0</v>
      </c>
      <c r="E46" s="13">
        <v>4083000000</v>
      </c>
      <c r="F46" s="13">
        <f>G46+H46</f>
        <v>4413122214</v>
      </c>
      <c r="G46" s="13">
        <v>0</v>
      </c>
      <c r="H46" s="13">
        <v>4413122214</v>
      </c>
      <c r="I46" s="13">
        <f>J46+K46</f>
        <v>3270000000</v>
      </c>
      <c r="J46" s="13">
        <v>0</v>
      </c>
      <c r="K46" s="13">
        <v>3270000000</v>
      </c>
    </row>
    <row r="47" spans="1:11" ht="37.5" x14ac:dyDescent="0.25">
      <c r="A47" s="20" t="s">
        <v>101</v>
      </c>
      <c r="B47" s="12" t="s">
        <v>56</v>
      </c>
      <c r="C47" s="13">
        <f>D47+E47</f>
        <v>100000000</v>
      </c>
      <c r="D47" s="13">
        <v>0</v>
      </c>
      <c r="E47" s="13">
        <v>100000000</v>
      </c>
      <c r="F47" s="13">
        <f>G47+H47</f>
        <v>50000000</v>
      </c>
      <c r="G47" s="13">
        <v>0</v>
      </c>
      <c r="H47" s="13">
        <v>50000000</v>
      </c>
      <c r="I47" s="13">
        <f>J47+K47</f>
        <v>100000000</v>
      </c>
      <c r="J47" s="13">
        <v>0</v>
      </c>
      <c r="K47" s="13">
        <v>100000000</v>
      </c>
    </row>
    <row r="48" spans="1:11" s="19" customFormat="1" ht="18.75" x14ac:dyDescent="0.2">
      <c r="A48" s="17" t="s">
        <v>102</v>
      </c>
      <c r="B48" s="18" t="s">
        <v>57</v>
      </c>
      <c r="C48" s="11">
        <f>C49</f>
        <v>549896</v>
      </c>
      <c r="D48" s="11">
        <f t="shared" ref="D48:K48" si="11">D49</f>
        <v>527900</v>
      </c>
      <c r="E48" s="11">
        <f t="shared" si="11"/>
        <v>21996</v>
      </c>
      <c r="F48" s="11">
        <f t="shared" si="11"/>
        <v>1397709</v>
      </c>
      <c r="G48" s="11">
        <f t="shared" si="11"/>
        <v>1341800</v>
      </c>
      <c r="H48" s="11">
        <f t="shared" si="11"/>
        <v>55909</v>
      </c>
      <c r="I48" s="11">
        <f t="shared" si="11"/>
        <v>1432292</v>
      </c>
      <c r="J48" s="11">
        <f t="shared" si="11"/>
        <v>1375000</v>
      </c>
      <c r="K48" s="11">
        <f t="shared" si="11"/>
        <v>57292</v>
      </c>
    </row>
    <row r="49" spans="1:11" ht="56.25" x14ac:dyDescent="0.25">
      <c r="A49" s="20" t="s">
        <v>103</v>
      </c>
      <c r="B49" s="12" t="s">
        <v>58</v>
      </c>
      <c r="C49" s="13">
        <f>D49+E49</f>
        <v>549896</v>
      </c>
      <c r="D49" s="13">
        <v>527900</v>
      </c>
      <c r="E49" s="13">
        <v>21996</v>
      </c>
      <c r="F49" s="13">
        <f>G49+H49</f>
        <v>1397709</v>
      </c>
      <c r="G49" s="13">
        <v>1341800</v>
      </c>
      <c r="H49" s="13">
        <v>55909</v>
      </c>
      <c r="I49" s="13">
        <f>J49+K49</f>
        <v>1432292</v>
      </c>
      <c r="J49" s="13">
        <v>1375000</v>
      </c>
      <c r="K49" s="13">
        <v>57292</v>
      </c>
    </row>
    <row r="50" spans="1:11" s="19" customFormat="1" ht="39.75" customHeight="1" x14ac:dyDescent="0.2">
      <c r="A50" s="17" t="s">
        <v>104</v>
      </c>
      <c r="B50" s="18" t="s">
        <v>59</v>
      </c>
      <c r="C50" s="11">
        <f>C51</f>
        <v>852824063</v>
      </c>
      <c r="D50" s="11">
        <f t="shared" ref="D50:K50" si="12">D51</f>
        <v>818711100</v>
      </c>
      <c r="E50" s="11">
        <f t="shared" si="12"/>
        <v>34112963</v>
      </c>
      <c r="F50" s="11">
        <f t="shared" si="12"/>
        <v>1376364584</v>
      </c>
      <c r="G50" s="11">
        <f t="shared" si="12"/>
        <v>1321310000</v>
      </c>
      <c r="H50" s="11">
        <f t="shared" si="12"/>
        <v>55054584</v>
      </c>
      <c r="I50" s="11">
        <f t="shared" si="12"/>
        <v>1355769480</v>
      </c>
      <c r="J50" s="11">
        <f t="shared" si="12"/>
        <v>1301538700</v>
      </c>
      <c r="K50" s="11">
        <f t="shared" si="12"/>
        <v>54230780</v>
      </c>
    </row>
    <row r="51" spans="1:11" ht="37.5" x14ac:dyDescent="0.25">
      <c r="A51" s="20" t="s">
        <v>105</v>
      </c>
      <c r="B51" s="12" t="s">
        <v>60</v>
      </c>
      <c r="C51" s="13">
        <f>D51+E51</f>
        <v>852824063</v>
      </c>
      <c r="D51" s="13">
        <v>818711100</v>
      </c>
      <c r="E51" s="13">
        <v>34112963</v>
      </c>
      <c r="F51" s="13">
        <f>G51+H51</f>
        <v>1376364584</v>
      </c>
      <c r="G51" s="13">
        <v>1321310000</v>
      </c>
      <c r="H51" s="13">
        <v>55054584</v>
      </c>
      <c r="I51" s="13">
        <f>J51+K51</f>
        <v>1355769480</v>
      </c>
      <c r="J51" s="13">
        <v>1301538700</v>
      </c>
      <c r="K51" s="13">
        <v>54230780</v>
      </c>
    </row>
    <row r="52" spans="1:11" s="7" customFormat="1" ht="18.75" x14ac:dyDescent="0.2">
      <c r="A52" s="21" t="s">
        <v>108</v>
      </c>
      <c r="B52" s="22"/>
      <c r="C52" s="11">
        <f>C7+C11+C14+C20+C25+C29+C33+C35+C40+C45+C48+C50</f>
        <v>13500101659</v>
      </c>
      <c r="D52" s="11">
        <f t="shared" ref="D52:K52" si="13">D7+D11+D14+D20+D25+D29+D33+D35+D40+D45+D48+D50</f>
        <v>7716377048</v>
      </c>
      <c r="E52" s="11">
        <f t="shared" si="13"/>
        <v>5783724611</v>
      </c>
      <c r="F52" s="11">
        <f t="shared" si="13"/>
        <v>15378542623</v>
      </c>
      <c r="G52" s="11">
        <f t="shared" si="13"/>
        <v>9695637700</v>
      </c>
      <c r="H52" s="11">
        <f t="shared" si="13"/>
        <v>5682904923</v>
      </c>
      <c r="I52" s="11">
        <f t="shared" si="13"/>
        <v>15577404313</v>
      </c>
      <c r="J52" s="11">
        <f t="shared" si="13"/>
        <v>11156662200</v>
      </c>
      <c r="K52" s="11">
        <f t="shared" si="13"/>
        <v>4420742113</v>
      </c>
    </row>
  </sheetData>
  <mergeCells count="12">
    <mergeCell ref="A52:B52"/>
    <mergeCell ref="F1:K1"/>
    <mergeCell ref="J3:K3"/>
    <mergeCell ref="B2:K2"/>
    <mergeCell ref="A4:A5"/>
    <mergeCell ref="B4:B5"/>
    <mergeCell ref="C4:C5"/>
    <mergeCell ref="D4:E4"/>
    <mergeCell ref="F4:F5"/>
    <mergeCell ref="G4:H4"/>
    <mergeCell ref="I4:I5"/>
    <mergeCell ref="J4:K4"/>
  </mergeCells>
  <pageMargins left="0.23622047244094491" right="0.23622047244094491" top="0.74803149606299213" bottom="0.74803149606299213" header="0.51181102362204722" footer="0.51181102362204722"/>
  <pageSetup paperSize="9" scale="60" orientation="landscape" r:id="rId1"/>
  <headerFooter differentFirst="1" alignWithMargins="0">
    <oddHeader>&amp;C&amp;"Times New Roman,обычный"&amp;12&amp;P</oddHead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Sheet0</vt:lpstr>
      <vt:lpstr>Sheet0!__bookmark_1</vt:lpstr>
      <vt:lpstr>Sheet0!Заголовки_для_печати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Евгения Владимировна</dc:creator>
  <cp:lastModifiedBy>Молчанова Ольга Петровна</cp:lastModifiedBy>
  <cp:lastPrinted>2021-10-25T16:21:51Z</cp:lastPrinted>
  <dcterms:created xsi:type="dcterms:W3CDTF">2021-10-22T12:07:27Z</dcterms:created>
  <dcterms:modified xsi:type="dcterms:W3CDTF">2021-11-01T06:42:26Z</dcterms:modified>
</cp:coreProperties>
</file>