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775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<sst xmlns="http://schemas.openxmlformats.org/spreadsheetml/2006/main" count="256" uniqueCount="206">
  <si>
    <t>2. ГО г. Рыбинск</t>
  </si>
  <si>
    <t>1. ГО г. Ярославль</t>
  </si>
  <si>
    <t>3. ГО Переславль-Залесский</t>
  </si>
  <si>
    <t>5. Ростовский МР</t>
  </si>
  <si>
    <t>6. Угличский МР</t>
  </si>
  <si>
    <t>7. Тутаевский МО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</si>
  <si>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</si>
  <si>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</si>
  <si>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</si>
  <si>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</si>
  <si>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</si>
  <si>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</si>
  <si>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</si>
  <si>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</si>
  <si>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</si>
  <si>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</si>
  <si>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</si>
  <si>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</si>
  <si>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</si>
  <si>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</si>
  <si>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</si>
  <si>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</si>
  <si>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</si>
  <si>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</si>
  <si>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</si>
  <si>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</si>
  <si>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</si>
  <si>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</si>
  <si>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</si>
  <si>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</si>
  <si>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</si>
  <si>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</si>
  <si>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</si>
  <si>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</si>
  <si>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</si>
  <si>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</si>
  <si>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</si>
  <si>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</si>
  <si>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</si>
  <si>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</si>
  <si>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</si>
  <si>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</si>
  <si>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</si>
  <si>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</si>
  <si>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</si>
  <si>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Распределение межбюджетных трансфертов местным бюджетам из областного бюджета на 2019 (руб.)</t>
  </si>
  <si>
    <t>Закон от 24.12.2018</t>
  </si>
  <si>
    <t>18. Пошехонский МР</t>
  </si>
  <si>
    <t>19. Ярославский МР</t>
  </si>
  <si>
    <t>СП Песочное</t>
  </si>
  <si>
    <t>Арефинское СП</t>
  </si>
  <si>
    <t>Волжское СП</t>
  </si>
  <si>
    <t>Каменниковское СП</t>
  </si>
  <si>
    <t>Покровское СП</t>
  </si>
  <si>
    <t>Огарковское СП</t>
  </si>
  <si>
    <t>Тихменевское СП</t>
  </si>
  <si>
    <t>Судоферфское СП</t>
  </si>
  <si>
    <t>Назаровское СП</t>
  </si>
  <si>
    <t>МР</t>
  </si>
  <si>
    <t>Всего СП</t>
  </si>
  <si>
    <t>ГП Ростов</t>
  </si>
  <si>
    <t>СП Ишня</t>
  </si>
  <si>
    <t>СП Петровское</t>
  </si>
  <si>
    <t>СП Поречье-Рыбное</t>
  </si>
  <si>
    <t>СП Семибратово</t>
  </si>
  <si>
    <t>Головинское СП</t>
  </si>
  <si>
    <t>Ильинское СП</t>
  </si>
  <si>
    <t>Отрадновское СП</t>
  </si>
  <si>
    <t>Слободское СП</t>
  </si>
  <si>
    <t>Улейминское СП</t>
  </si>
  <si>
    <t>ГП Углич</t>
  </si>
  <si>
    <t>Артемьевское СП</t>
  </si>
  <si>
    <t>Чебаковкое СП</t>
  </si>
  <si>
    <t>Левобережное СП</t>
  </si>
  <si>
    <t>Констатиновское СП</t>
  </si>
  <si>
    <t>ГП Тутаев</t>
  </si>
  <si>
    <t>Большесельское СП</t>
  </si>
  <si>
    <t>Благовещенское СП</t>
  </si>
  <si>
    <t>Вареговское СП</t>
  </si>
  <si>
    <t>Борисоглебское СП</t>
  </si>
  <si>
    <t>Инальцинское СП</t>
  </si>
  <si>
    <t>Андреевское СП</t>
  </si>
  <si>
    <t>Высоковское СП</t>
  </si>
  <si>
    <t>Вощажниковское СП</t>
  </si>
  <si>
    <t>Гореловское СП</t>
  </si>
  <si>
    <t>Прозоровское СП</t>
  </si>
  <si>
    <t>Брейтовское СП</t>
  </si>
  <si>
    <t>Заячье-Холмское СП</t>
  </si>
  <si>
    <t>Митинское СП</t>
  </si>
  <si>
    <t>Шопшинское СП</t>
  </si>
  <si>
    <t>Великосельское СП</t>
  </si>
  <si>
    <t xml:space="preserve">ГП Гаврилов-Ям </t>
  </si>
  <si>
    <t>Даниловское СП</t>
  </si>
  <si>
    <t>Дмитриевское СП</t>
  </si>
  <si>
    <t>Середское СП</t>
  </si>
  <si>
    <t>ГП Данилов</t>
  </si>
  <si>
    <t>Ермаковское СП</t>
  </si>
  <si>
    <t>Воскресенское СП</t>
  </si>
  <si>
    <t>Осецкое СП</t>
  </si>
  <si>
    <t>ГП Любим</t>
  </si>
  <si>
    <t>Охотинское СП</t>
  </si>
  <si>
    <t>ГП Мышкин</t>
  </si>
  <si>
    <t>Приволжское СП</t>
  </si>
  <si>
    <t>Октябрьское СП</t>
  </si>
  <si>
    <t>СП Некрасовское</t>
  </si>
  <si>
    <t>СП Красный Профинтерн</t>
  </si>
  <si>
    <t>СП Бурмакино</t>
  </si>
  <si>
    <t>ГП Пречистое</t>
  </si>
  <si>
    <t>Пречистинское СП</t>
  </si>
  <si>
    <t>Кукобойское СП</t>
  </si>
  <si>
    <t>ГП Пошехонье</t>
  </si>
  <si>
    <t>Пригородное СП</t>
  </si>
  <si>
    <t>Кременевское СП</t>
  </si>
  <si>
    <t>Белосельское СП</t>
  </si>
  <si>
    <t>ГП Лесная Поляна</t>
  </si>
  <si>
    <t>Курбское СП</t>
  </si>
  <si>
    <t>Туношенское СП</t>
  </si>
  <si>
    <t>Некрасовское СП</t>
  </si>
  <si>
    <t>Ивняковское СП</t>
  </si>
  <si>
    <t>Кузнечихинское СП</t>
  </si>
  <si>
    <t>Карабихское СП</t>
  </si>
  <si>
    <t>Заволжское СП</t>
  </si>
  <si>
    <t>1. Субсидия на повышение оплаты труда отдельных категорий работников муниципальных учреждений в сфере образования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</si>
  <si>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</si>
  <si>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</si>
  <si>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Сумма ГО</t>
  </si>
  <si>
    <t xml:space="preserve">в т.ч. по решению Правительства </t>
  </si>
  <si>
    <t>4. Субсидия на реализацию мероприятий по строительству объектов инфраструктуры общего образования Ярославской области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</si>
  <si>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</si>
  <si>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</si>
  <si>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7.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</si>
  <si>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8.  Субсидия на реализацию мероприятий по стимулированию программ развития жилищного строительства</t>
  </si>
  <si>
    <t>9. Субсидия на государственную поддержку молодых семей Ярославской области в приобретении (строительстве) жилья</t>
  </si>
  <si>
    <t>10.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</si>
  <si>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11. Субсидия на обеспечение мероприятий по переселению граждан из аварийного жилищного фонда</t>
  </si>
  <si>
    <t>12. Субсидия на формирование современной городской среды</t>
  </si>
  <si>
    <t>15. Субсидия на поддержку творческой деятельности и укрепление материально-технической базы муниципальных театров</t>
  </si>
  <si>
    <t>16. Субсидия на повышение оплаты труда работников муниципальных учреждений в сфере культуры</t>
  </si>
  <si>
    <t>18. Субсидия на строительство и реконструкцию объектов культурного назначения</t>
  </si>
  <si>
    <t>19. Субсидия на реализацию мероприятий по строительству и реконструкции объектов берегоукрепления</t>
  </si>
  <si>
    <t>20. Субсидия на государственную поддержку спортивных организаций, осуществляющих подготовку спортивного резерва для сборных команд РФ</t>
  </si>
  <si>
    <t>21. Субсидия на реализацию мероприятий по строительству и реконструкции объектов спорта</t>
  </si>
  <si>
    <t>22. Субсидия на финансовое обеспечение мероприятий по строительству и реконструкции объектов спорта муниципальной собственности</t>
  </si>
  <si>
    <t>23. Субсидия на реализацию мероприятий по строительству и реконструкции объектов водоснабжения и водоотведения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</si>
  <si>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</si>
  <si>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объектов газификации</t>
  </si>
  <si>
    <t>26. Субсидия на реализацию мероприятий, направленных на ускорение развития субъектов малого и среднего предпринимательства</t>
  </si>
  <si>
    <t>27. Субсидия на реализацию муниципальных программ поддержки социально ориентированных некоммерческих организаций</t>
  </si>
  <si>
    <t>28. Субсидия на финансирование дорожного хозяйства</t>
  </si>
  <si>
    <t>29. Субсидия на капитальный ремонт и ремонт дорожных объектов муниципальной собственности</t>
  </si>
  <si>
    <t>30.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</si>
  <si>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31. Субсидия на комплексное развитие транспортной инфраструктуры городской агломерации "Ярославская" за счет средств областного бюджета</t>
  </si>
  <si>
    <t>32. 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</si>
  <si>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</si>
  <si>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поддержку местных инициатив граждан, проживающих в сельской местности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</si>
  <si>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</si>
  <si>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36. Субсидия на содержание автомобильных дорог общего пользования местного значения города Ярославля и искусственных сооружений на них</t>
  </si>
  <si>
    <t>37. Субсидия на приведение в нормативное состояние автомобильных дорог регионального, межмуниципального и местного значения</t>
  </si>
  <si>
    <t>38. Субсидия на строительство социальных объектов в рамках мероприятий по стимулированию программ развития жилищного строительства</t>
  </si>
  <si>
    <t>39. Субсидия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</t>
  </si>
  <si>
    <t>40. Субсидия на реализацию мероприятий по строительству зданий образовательных организаций  для детей в возрасте от 1,5 до 3 лет</t>
  </si>
  <si>
    <t>41. Субсидия местным бюджетам на исполнение судебных решений о взыскании задолженности по концессионным соглашениям</t>
  </si>
  <si>
    <t>Рыбинский МР</t>
  </si>
  <si>
    <t>42. Субсидия на осуществление деятельности в сфере молодежной политики  социальными учреждениями молодежи</t>
  </si>
  <si>
    <t>43. Субсидия на реализацию мероприятий по патриотическому воспитанию граждан</t>
  </si>
  <si>
    <t>44. Субсидия на благоустройство, реставрацию и реконструкцию воинских захоронений и военно-мемориальных объектов</t>
  </si>
  <si>
    <t>45. Субсидия на создание дополнительных мест путем строительства зданий образовательных организаций для детей в возрасте от 2 месяцев до 3 лет</t>
  </si>
  <si>
    <t>Некоузское СП</t>
  </si>
  <si>
    <t>Сумма МР, СП и ГП</t>
  </si>
  <si>
    <t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</si>
  <si>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6. Субвенция на организацию образовательного процесса в общеобразовательных организациях</t>
  </si>
  <si>
    <t>7. Субвенция на организацию питания обучающихся образовательных организаций</t>
  </si>
  <si>
    <t>8. Субвенция на обеспечение деятельности органов опеки и попечительства</t>
  </si>
  <si>
    <t>9. Субвенция на организацию образовательного процесса в дошкольных образовательных организациях</t>
  </si>
  <si>
    <t>10. Субвенция на осуществление переданных полномочий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</si>
  <si>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11. Субвенция на осуществление переданного полномочия РФ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</si>
  <si>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12.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</si>
  <si>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13. Субвенция на оплату жилищно-коммунальных услуг отдельным категориям граждан за счет средств федерального бюджета</t>
  </si>
  <si>
    <t>14.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</si>
  <si>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15. Субвенция на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за счет средств федерального бюджета</t>
  </si>
  <si>
    <t>16. Субвенция на выплату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</si>
  <si>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 xml:space="preserve">17.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
</t>
  </si>
  <si>
    <t>20. 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</si>
  <si>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25.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</si>
  <si>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27.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</si>
  <si>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34.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</si>
  <si>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35.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</si>
  <si>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36. Субвенция на освобождение от оплаты стоимости проезда детей из многодетных семей</t>
  </si>
  <si>
    <t>37.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</si>
  <si>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38. Субвенция на организацию и содержание скотомогильников (биотермических ям)</t>
  </si>
  <si>
    <t>39. Субвенция на отлов и содержание безнанзорных животных</t>
  </si>
  <si>
    <t>40. Субвенция на осуществление первичного воинского учета на территориях, где отсутствуют военные коммисариаты</t>
  </si>
  <si>
    <t>Глебовское СП</t>
  </si>
  <si>
    <t>Веретейское СП</t>
  </si>
  <si>
    <t xml:space="preserve">41. Субвенция на составление (изменение и дополнение) списков кандидатов в присяжные заседатели федеральных судов общей юрисдикции </t>
  </si>
  <si>
    <t>42. Субвенция на осуществление полномочий РФ по государственной регистрации актов гражданского состояния</t>
  </si>
  <si>
    <t>43. Субвенция на обеспечение профилактики безнадзорности, правонарушений несовершеннолетних и защиты их прав</t>
  </si>
  <si>
    <t>44.Субвенция на реализацию отдельных полномочий в сфере законодательства об административных правонарушенрях</t>
  </si>
  <si>
    <t>1.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</si>
  <si>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2. Дотации на обеспечение сбалансированности бюджетов муниципальных образований Ярославской области</t>
  </si>
  <si>
    <t>3. Дотации на реализацию мероприятий, предусмотренных нормативными правовыми актами органов государственной власти Ярославской области</t>
  </si>
  <si>
    <t>4.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</si>
  <si>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5. Межбюджетные трансферты на приобретение автотранспорта в целях доставки лиц старше 65 лет, проживающих в сельской местности, в медицинские организации</t>
  </si>
  <si>
    <t>Всего СП и ГП</t>
  </si>
  <si>
    <t>Итого МР Закон от 24.12.2019</t>
  </si>
  <si>
    <t>8. Большесельский МР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</si>
</sst>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;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3" fontId="47" fillId="34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3" fontId="47" fillId="34" borderId="10" xfId="0" applyNumberFormat="1" applyFont="1" applyFill="1" applyBorder="1" applyAlignment="1">
      <alignment horizontal="right" vertical="top" wrapText="1"/>
    </xf>
    <xf numFmtId="3" fontId="47" fillId="34" borderId="12" xfId="0" applyNumberFormat="1" applyFont="1" applyFill="1" applyBorder="1" applyAlignment="1">
      <alignment horizontal="right" vertical="top"/>
    </xf>
    <xf numFmtId="3" fontId="47" fillId="34" borderId="10" xfId="0" applyNumberFormat="1" applyFont="1" applyFill="1" applyBorder="1" applyAlignment="1">
      <alignment horizontal="right" vertical="top"/>
    </xf>
    <xf numFmtId="3" fontId="47" fillId="34" borderId="10" xfId="0" applyNumberFormat="1" applyFont="1" applyFill="1" applyBorder="1" applyAlignment="1">
      <alignment horizontal="right" vertical="top" shrinkToFit="1"/>
    </xf>
    <xf numFmtId="3" fontId="47" fillId="34" borderId="10" xfId="0" applyNumberFormat="1" applyFont="1" applyFill="1" applyBorder="1" applyAlignment="1">
      <alignment horizontal="center" vertical="top" wrapText="1"/>
    </xf>
    <xf numFmtId="3" fontId="47" fillId="34" borderId="10" xfId="0" applyNumberFormat="1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 wrapText="1"/>
    </xf>
    <xf numFmtId="3" fontId="47" fillId="34" borderId="10" xfId="0" applyNumberFormat="1" applyFont="1" applyFill="1" applyBorder="1" applyAlignment="1">
      <alignment horizontal="right" vertical="justify" wrapText="1" shrinkToFi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9" fillId="33" borderId="10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/>
    </xf>
    <xf numFmtId="3" fontId="47" fillId="33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3" fontId="50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0" fontId="47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7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51" fillId="0" borderId="10" xfId="0" applyNumberFormat="1" applyFont="1" applyBorder="1" applyAlignment="1">
      <alignment vertical="top" wrapText="1"/>
    </xf>
    <xf numFmtId="164" fontId="48" fillId="0" borderId="10" xfId="0" applyNumberFormat="1" applyFont="1" applyBorder="1" applyAlignment="1">
      <alignment horizontal="right" vertical="top" wrapText="1"/>
    </xf>
    <xf numFmtId="164" fontId="47" fillId="0" borderId="10" xfId="0" applyNumberFormat="1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164" fontId="47" fillId="0" borderId="10" xfId="0" applyNumberFormat="1" applyFont="1" applyBorder="1" applyAlignment="1">
      <alignment horizontal="right" vertical="top" wrapText="1"/>
    </xf>
    <xf numFmtId="164" fontId="47" fillId="33" borderId="10" xfId="0" applyNumberFormat="1" applyFont="1" applyFill="1" applyBorder="1" applyAlignment="1">
      <alignment horizontal="right" vertical="top"/>
    </xf>
    <xf numFmtId="164" fontId="47" fillId="33" borderId="10" xfId="0" applyNumberFormat="1" applyFont="1" applyFill="1" applyBorder="1" applyAlignment="1">
      <alignment horizontal="right" vertical="top" shrinkToFit="1"/>
    </xf>
    <xf numFmtId="164" fontId="52" fillId="0" borderId="10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0" fontId="47" fillId="35" borderId="10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3" fontId="47" fillId="35" borderId="10" xfId="0" applyNumberFormat="1" applyFont="1" applyFill="1" applyBorder="1" applyAlignment="1">
      <alignment vertical="justify" wrapText="1"/>
    </xf>
    <xf numFmtId="0" fontId="0" fillId="35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54" fillId="33" borderId="10" xfId="0" applyNumberFormat="1" applyFont="1" applyFill="1" applyBorder="1" applyAlignment="1">
      <alignment horizontal="right" vertical="top"/>
    </xf>
    <xf numFmtId="164" fontId="48" fillId="0" borderId="0" xfId="0" applyNumberFormat="1" applyFont="1" applyAlignment="1">
      <alignment vertical="justify" wrapText="1"/>
    </xf>
    <xf numFmtId="164" fontId="38" fillId="0" borderId="0" xfId="0" applyNumberFormat="1" applyFont="1" applyAlignment="1">
      <alignment vertical="justify" wrapText="1"/>
    </xf>
    <xf numFmtId="0" fontId="0" fillId="0" borderId="0" xfId="0" applyAlignment="1">
      <alignment vertical="top" wrapText="1"/>
    </xf>
    <xf numFmtId="0" fontId="51" fillId="0" borderId="11" xfId="0" applyFont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164" fontId="48" fillId="0" borderId="10" xfId="0" applyNumberFormat="1" applyFont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5" borderId="10" xfId="52" applyNumberFormat="1" applyFont="1" applyFill="1" applyBorder="1" applyAlignment="1" applyProtection="1">
      <alignment horizontal="left" vertical="top" wrapText="1"/>
      <protection hidden="1"/>
    </xf>
    <xf numFmtId="0" fontId="48" fillId="33" borderId="10" xfId="0" applyFont="1" applyFill="1" applyBorder="1" applyAlignment="1">
      <alignment horizontal="left" vertical="top" wrapTex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5" fontId="7" fillId="0" borderId="10" xfId="52" applyNumberFormat="1" applyFont="1" applyFill="1" applyBorder="1" applyAlignment="1" applyProtection="1">
      <alignment horizontal="right"/>
      <protection hidden="1"/>
    </xf>
    <xf numFmtId="0" fontId="3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164" fontId="48" fillId="0" borderId="0" xfId="0" applyNumberFormat="1" applyFont="1" applyBorder="1" applyAlignment="1">
      <alignment horizontal="right" vertical="top" wrapText="1"/>
    </xf>
    <xf numFmtId="3" fontId="55" fillId="33" borderId="10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vertical="justify" wrapText="1"/>
    </xf>
    <xf numFmtId="164" fontId="48" fillId="0" borderId="13" xfId="0" applyNumberFormat="1" applyFont="1" applyBorder="1" applyAlignment="1">
      <alignment horizontal="center" vertical="top"/>
    </xf>
    <xf numFmtId="3" fontId="0" fillId="36" borderId="0" xfId="0" applyNumberFormat="1" applyFill="1" applyAlignment="1">
      <alignment/>
    </xf>
    <xf numFmtId="3" fontId="47" fillId="36" borderId="10" xfId="0" applyNumberFormat="1" applyFont="1" applyFill="1" applyBorder="1" applyAlignment="1">
      <alignment horizontal="center" vertical="center" wrapText="1"/>
    </xf>
    <xf numFmtId="164" fontId="51" fillId="36" borderId="10" xfId="0" applyNumberFormat="1" applyFont="1" applyFill="1" applyBorder="1" applyAlignment="1">
      <alignment vertical="top" wrapText="1"/>
    </xf>
    <xf numFmtId="3" fontId="47" fillId="36" borderId="10" xfId="0" applyNumberFormat="1" applyFont="1" applyFill="1" applyBorder="1" applyAlignment="1">
      <alignment horizontal="center" vertical="top" wrapText="1"/>
    </xf>
    <xf numFmtId="164" fontId="47" fillId="36" borderId="10" xfId="0" applyNumberFormat="1" applyFont="1" applyFill="1" applyBorder="1" applyAlignment="1">
      <alignment horizontal="center" vertical="top" wrapText="1"/>
    </xf>
    <xf numFmtId="164" fontId="47" fillId="36" borderId="10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top"/>
    </xf>
    <xf numFmtId="3" fontId="48" fillId="36" borderId="10" xfId="0" applyNumberFormat="1" applyFont="1" applyFill="1" applyBorder="1" applyAlignment="1">
      <alignment horizontal="right" vertical="top"/>
    </xf>
    <xf numFmtId="3" fontId="49" fillId="36" borderId="10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justify" wrapText="1"/>
    </xf>
    <xf numFmtId="164" fontId="48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3" fontId="48" fillId="36" borderId="10" xfId="0" applyNumberFormat="1" applyFont="1" applyFill="1" applyBorder="1" applyAlignment="1">
      <alignment horizontal="right" vertical="justify" wrapText="1"/>
    </xf>
    <xf numFmtId="0" fontId="0" fillId="36" borderId="0" xfId="0" applyFill="1" applyAlignment="1">
      <alignment/>
    </xf>
    <xf numFmtId="164" fontId="48" fillId="36" borderId="10" xfId="0" applyNumberFormat="1" applyFont="1" applyFill="1" applyBorder="1" applyAlignment="1">
      <alignment horizontal="right" vertical="top" wrapText="1"/>
    </xf>
    <xf numFmtId="164" fontId="47" fillId="36" borderId="10" xfId="0" applyNumberFormat="1" applyFont="1" applyFill="1" applyBorder="1" applyAlignment="1">
      <alignment horizontal="right" vertical="top" wrapText="1"/>
    </xf>
    <xf numFmtId="3" fontId="47" fillId="36" borderId="12" xfId="0" applyNumberFormat="1" applyFont="1" applyFill="1" applyBorder="1" applyAlignment="1">
      <alignment horizontal="right" vertical="top"/>
    </xf>
    <xf numFmtId="164" fontId="47" fillId="36" borderId="10" xfId="0" applyNumberFormat="1" applyFont="1" applyFill="1" applyBorder="1" applyAlignment="1">
      <alignment horizontal="right" vertical="justify" wrapText="1"/>
    </xf>
    <xf numFmtId="0" fontId="4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3" fontId="56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0" fontId="48" fillId="0" borderId="13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12"/>
  <sheetViews>
    <sheetView tabSelected="1" zoomScale="90" zoomScaleNormal="90" zoomScalePageLayoutView="0" workbookViewId="0" topLeftCell="B1">
      <pane xSplit="1" ySplit="7" topLeftCell="DE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DE1" sqref="DE1:DE65536"/>
    </sheetView>
  </sheetViews>
  <sheetFormatPr defaultColWidth="9.140625" defaultRowHeight="15"/>
  <cols>
    <col min="1" max="1" width="7.140625" style="0" hidden="1" customWidth="1"/>
    <col min="2" max="2" width="89.7109375" style="79" customWidth="1"/>
    <col min="3" max="3" width="16.28125" style="13" hidden="1" customWidth="1"/>
    <col min="4" max="4" width="16.140625" style="13" hidden="1" customWidth="1"/>
    <col min="5" max="7" width="16.421875" style="18" customWidth="1"/>
    <col min="8" max="8" width="16.140625" style="18" customWidth="1"/>
    <col min="9" max="9" width="16.57421875" style="99" customWidth="1"/>
    <col min="10" max="10" width="16.140625" style="0" customWidth="1"/>
    <col min="11" max="11" width="15.7109375" style="112" customWidth="1"/>
    <col min="12" max="12" width="15.140625" style="0" customWidth="1"/>
    <col min="13" max="13" width="14.7109375" style="112" customWidth="1"/>
    <col min="14" max="14" width="15.00390625" style="0" customWidth="1"/>
    <col min="15" max="15" width="15.28125" style="1" customWidth="1"/>
    <col min="16" max="16" width="14.8515625" style="0" customWidth="1"/>
    <col min="17" max="17" width="13.140625" style="0" customWidth="1"/>
    <col min="18" max="18" width="12.8515625" style="0" customWidth="1"/>
    <col min="19" max="19" width="12.7109375" style="0" customWidth="1"/>
    <col min="20" max="20" width="13.00390625" style="0" customWidth="1"/>
    <col min="21" max="22" width="12.421875" style="0" customWidth="1"/>
    <col min="23" max="23" width="12.57421875" style="0" customWidth="1"/>
    <col min="24" max="24" width="12.421875" style="0" customWidth="1"/>
    <col min="25" max="25" width="13.7109375" style="0" customWidth="1"/>
    <col min="26" max="27" width="12.421875" style="0" customWidth="1"/>
    <col min="28" max="28" width="13.00390625" style="0" customWidth="1"/>
    <col min="29" max="29" width="15.140625" style="1" customWidth="1"/>
    <col min="30" max="30" width="14.8515625" style="0" customWidth="1"/>
    <col min="31" max="31" width="14.00390625" style="0" customWidth="1"/>
    <col min="32" max="32" width="13.421875" style="0" customWidth="1"/>
    <col min="33" max="33" width="13.57421875" style="0" customWidth="1"/>
    <col min="34" max="35" width="13.7109375" style="0" customWidth="1"/>
    <col min="36" max="36" width="13.57421875" style="0" customWidth="1"/>
    <col min="37" max="37" width="15.57421875" style="0" customWidth="1"/>
    <col min="38" max="38" width="15.421875" style="0" customWidth="1"/>
    <col min="39" max="39" width="14.28125" style="0" customWidth="1"/>
    <col min="40" max="40" width="13.28125" style="0" customWidth="1"/>
    <col min="41" max="41" width="13.8515625" style="0" customWidth="1"/>
    <col min="42" max="42" width="14.00390625" style="0" customWidth="1"/>
    <col min="43" max="43" width="14.140625" style="0" customWidth="1"/>
    <col min="44" max="44" width="13.7109375" style="0" customWidth="1"/>
    <col min="45" max="45" width="12.8515625" style="0" customWidth="1"/>
    <col min="46" max="46" width="14.8515625" style="0" customWidth="1"/>
    <col min="47" max="47" width="15.421875" style="0" customWidth="1"/>
    <col min="48" max="48" width="14.00390625" style="0" customWidth="1"/>
    <col min="49" max="49" width="13.57421875" style="0" customWidth="1"/>
    <col min="50" max="50" width="13.28125" style="0" customWidth="1"/>
    <col min="51" max="52" width="13.00390625" style="0" customWidth="1"/>
    <col min="53" max="53" width="13.28125" style="0" customWidth="1"/>
    <col min="54" max="54" width="14.140625" style="0" customWidth="1"/>
    <col min="55" max="55" width="13.421875" style="0" customWidth="1"/>
    <col min="56" max="56" width="13.00390625" style="0" customWidth="1"/>
    <col min="57" max="57" width="12.7109375" style="0" customWidth="1"/>
    <col min="58" max="58" width="12.421875" style="0" customWidth="1"/>
    <col min="59" max="59" width="12.28125" style="0" customWidth="1"/>
    <col min="60" max="60" width="13.28125" style="0" customWidth="1"/>
    <col min="61" max="61" width="13.421875" style="0" customWidth="1"/>
    <col min="62" max="66" width="12.421875" style="0" customWidth="1"/>
    <col min="67" max="67" width="12.8515625" style="0" customWidth="1"/>
    <col min="68" max="68" width="14.140625" style="0" customWidth="1"/>
    <col min="69" max="73" width="13.421875" style="0" customWidth="1"/>
    <col min="74" max="74" width="14.140625" style="0" customWidth="1"/>
    <col min="75" max="81" width="13.28125" style="0" customWidth="1"/>
    <col min="82" max="84" width="13.421875" style="0" customWidth="1"/>
    <col min="85" max="87" width="13.00390625" style="0" customWidth="1"/>
    <col min="88" max="88" width="13.140625" style="0" customWidth="1"/>
    <col min="89" max="89" width="14.00390625" style="0" customWidth="1"/>
    <col min="90" max="90" width="14.8515625" style="0" customWidth="1"/>
    <col min="91" max="93" width="13.57421875" style="0" customWidth="1"/>
    <col min="94" max="94" width="13.140625" style="0" customWidth="1"/>
    <col min="95" max="95" width="12.57421875" style="0" customWidth="1"/>
    <col min="96" max="96" width="13.00390625" style="0" customWidth="1"/>
    <col min="97" max="99" width="13.421875" style="0" customWidth="1"/>
    <col min="100" max="100" width="13.00390625" style="0" customWidth="1"/>
    <col min="101" max="101" width="13.28125" style="0" customWidth="1"/>
    <col min="102" max="102" width="14.00390625" style="0" customWidth="1"/>
    <col min="103" max="103" width="14.28125" style="0" customWidth="1"/>
    <col min="104" max="104" width="13.7109375" style="0" customWidth="1"/>
    <col min="105" max="108" width="13.421875" style="0" customWidth="1"/>
    <col min="109" max="109" width="13.7109375" style="0" customWidth="1"/>
    <col min="110" max="114" width="13.57421875" style="0" customWidth="1"/>
    <col min="115" max="115" width="13.8515625" style="0" customWidth="1"/>
    <col min="116" max="120" width="13.7109375" style="0" customWidth="1"/>
    <col min="121" max="121" width="13.8515625" style="0" customWidth="1"/>
    <col min="122" max="125" width="13.7109375" style="0" customWidth="1"/>
    <col min="126" max="126" width="13.140625" style="0" customWidth="1"/>
    <col min="127" max="127" width="12.421875" style="0" customWidth="1"/>
    <col min="128" max="128" width="13.421875" style="0" customWidth="1"/>
    <col min="129" max="129" width="15.140625" style="0" customWidth="1"/>
    <col min="130" max="130" width="14.8515625" style="0" customWidth="1"/>
    <col min="131" max="131" width="13.421875" style="0" customWidth="1"/>
    <col min="132" max="133" width="13.140625" style="0" customWidth="1"/>
    <col min="134" max="135" width="13.00390625" style="0" customWidth="1"/>
    <col min="136" max="136" width="12.57421875" style="0" customWidth="1"/>
    <col min="137" max="137" width="13.00390625" style="0" customWidth="1"/>
    <col min="138" max="138" width="13.140625" style="0" customWidth="1"/>
    <col min="139" max="139" width="12.8515625" style="0" customWidth="1"/>
    <col min="140" max="140" width="13.57421875" style="0" customWidth="1"/>
    <col min="143" max="143" width="11.140625" style="0" bestFit="1" customWidth="1"/>
    <col min="150" max="150" width="16.140625" style="0" customWidth="1"/>
  </cols>
  <sheetData>
    <row r="1" ht="15">
      <c r="CJ1" s="45">
        <f>SUM(CD59)</f>
        <v>638659343</v>
      </c>
    </row>
    <row r="2" spans="2:37" ht="18" customHeight="1">
      <c r="B2" s="120" t="s">
        <v>45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4" spans="1:139" ht="15.75">
      <c r="A4" s="123" t="s">
        <v>16</v>
      </c>
      <c r="B4" s="125" t="s">
        <v>22</v>
      </c>
      <c r="C4" s="117" t="s">
        <v>15</v>
      </c>
      <c r="D4" s="122"/>
      <c r="E4" s="122"/>
      <c r="F4" s="98"/>
      <c r="G4" s="98"/>
      <c r="H4" s="94"/>
      <c r="I4" s="117" t="s">
        <v>1</v>
      </c>
      <c r="J4" s="122"/>
      <c r="K4" s="117" t="s">
        <v>0</v>
      </c>
      <c r="L4" s="122"/>
      <c r="M4" s="117" t="s">
        <v>2</v>
      </c>
      <c r="N4" s="122"/>
      <c r="O4" s="117" t="s">
        <v>162</v>
      </c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  <c r="AC4" s="117" t="s">
        <v>3</v>
      </c>
      <c r="AD4" s="118"/>
      <c r="AE4" s="118"/>
      <c r="AF4" s="118"/>
      <c r="AG4" s="118"/>
      <c r="AH4" s="118"/>
      <c r="AI4" s="118"/>
      <c r="AJ4" s="118"/>
      <c r="AK4" s="117" t="s">
        <v>4</v>
      </c>
      <c r="AL4" s="118"/>
      <c r="AM4" s="118"/>
      <c r="AN4" s="118"/>
      <c r="AO4" s="118"/>
      <c r="AP4" s="118"/>
      <c r="AQ4" s="118"/>
      <c r="AR4" s="118"/>
      <c r="AS4" s="118"/>
      <c r="AT4" s="117" t="s">
        <v>5</v>
      </c>
      <c r="AU4" s="118"/>
      <c r="AV4" s="118"/>
      <c r="AW4" s="118"/>
      <c r="AX4" s="118"/>
      <c r="AY4" s="118"/>
      <c r="AZ4" s="118"/>
      <c r="BA4" s="118"/>
      <c r="BB4" s="127" t="s">
        <v>205</v>
      </c>
      <c r="BC4" s="118"/>
      <c r="BD4" s="118"/>
      <c r="BE4" s="128"/>
      <c r="BF4" s="128"/>
      <c r="BG4" s="129"/>
      <c r="BH4" s="117" t="s">
        <v>6</v>
      </c>
      <c r="BI4" s="118"/>
      <c r="BJ4" s="118"/>
      <c r="BK4" s="118"/>
      <c r="BL4" s="118"/>
      <c r="BM4" s="118"/>
      <c r="BN4" s="118"/>
      <c r="BO4" s="118"/>
      <c r="BP4" s="117" t="s">
        <v>7</v>
      </c>
      <c r="BQ4" s="118"/>
      <c r="BR4" s="118"/>
      <c r="BS4" s="118"/>
      <c r="BT4" s="118"/>
      <c r="BU4" s="118"/>
      <c r="BV4" s="117" t="s">
        <v>8</v>
      </c>
      <c r="BW4" s="118"/>
      <c r="BX4" s="118"/>
      <c r="BY4" s="118"/>
      <c r="BZ4" s="118"/>
      <c r="CA4" s="118"/>
      <c r="CB4" s="118"/>
      <c r="CC4" s="118"/>
      <c r="CD4" s="117" t="s">
        <v>9</v>
      </c>
      <c r="CE4" s="122"/>
      <c r="CF4" s="122"/>
      <c r="CG4" s="122"/>
      <c r="CH4" s="122"/>
      <c r="CI4" s="122"/>
      <c r="CJ4" s="122"/>
      <c r="CK4" s="117" t="s">
        <v>10</v>
      </c>
      <c r="CL4" s="118"/>
      <c r="CM4" s="118"/>
      <c r="CN4" s="118"/>
      <c r="CO4" s="118"/>
      <c r="CP4" s="118"/>
      <c r="CQ4" s="118"/>
      <c r="CR4" s="117" t="s">
        <v>11</v>
      </c>
      <c r="CS4" s="118"/>
      <c r="CT4" s="118"/>
      <c r="CU4" s="118"/>
      <c r="CV4" s="118"/>
      <c r="CW4" s="118"/>
      <c r="CX4" s="117" t="s">
        <v>12</v>
      </c>
      <c r="CY4" s="118"/>
      <c r="CZ4" s="118"/>
      <c r="DA4" s="118"/>
      <c r="DB4" s="118"/>
      <c r="DC4" s="118"/>
      <c r="DD4" s="118"/>
      <c r="DE4" s="117" t="s">
        <v>13</v>
      </c>
      <c r="DF4" s="118"/>
      <c r="DG4" s="118"/>
      <c r="DH4" s="118"/>
      <c r="DI4" s="118"/>
      <c r="DJ4" s="118"/>
      <c r="DK4" s="117" t="s">
        <v>14</v>
      </c>
      <c r="DL4" s="118"/>
      <c r="DM4" s="118"/>
      <c r="DN4" s="118"/>
      <c r="DO4" s="118"/>
      <c r="DP4" s="118"/>
      <c r="DQ4" s="117" t="s">
        <v>47</v>
      </c>
      <c r="DR4" s="118"/>
      <c r="DS4" s="118"/>
      <c r="DT4" s="118"/>
      <c r="DU4" s="93"/>
      <c r="DV4" s="93"/>
      <c r="DW4" s="93"/>
      <c r="DX4" s="93"/>
      <c r="DY4" s="117" t="s">
        <v>48</v>
      </c>
      <c r="DZ4" s="118"/>
      <c r="EA4" s="118"/>
      <c r="EB4" s="118"/>
      <c r="EC4" s="118"/>
      <c r="ED4" s="118"/>
      <c r="EE4" s="118"/>
      <c r="EF4" s="118"/>
      <c r="EG4" s="118"/>
      <c r="EH4" s="118"/>
      <c r="EI4" s="119"/>
    </row>
    <row r="5" spans="1:139" ht="47.25">
      <c r="A5" s="124"/>
      <c r="B5" s="126"/>
      <c r="C5" s="35"/>
      <c r="D5" s="7"/>
      <c r="E5" s="35" t="s">
        <v>46</v>
      </c>
      <c r="F5" s="35" t="s">
        <v>126</v>
      </c>
      <c r="G5" s="35" t="s">
        <v>125</v>
      </c>
      <c r="H5" s="35" t="s">
        <v>168</v>
      </c>
      <c r="I5" s="100"/>
      <c r="J5" s="35" t="s">
        <v>46</v>
      </c>
      <c r="K5" s="100"/>
      <c r="L5" s="35" t="s">
        <v>46</v>
      </c>
      <c r="M5" s="100"/>
      <c r="N5" s="35" t="s">
        <v>46</v>
      </c>
      <c r="O5" s="35" t="s">
        <v>204</v>
      </c>
      <c r="P5" s="35" t="s">
        <v>58</v>
      </c>
      <c r="Q5" s="35" t="s">
        <v>203</v>
      </c>
      <c r="R5" s="35" t="s">
        <v>49</v>
      </c>
      <c r="S5" s="35" t="s">
        <v>50</v>
      </c>
      <c r="T5" s="35" t="s">
        <v>51</v>
      </c>
      <c r="U5" s="35" t="s">
        <v>52</v>
      </c>
      <c r="V5" s="35" t="s">
        <v>53</v>
      </c>
      <c r="W5" s="35" t="s">
        <v>54</v>
      </c>
      <c r="X5" s="35" t="s">
        <v>55</v>
      </c>
      <c r="Y5" s="35" t="s">
        <v>56</v>
      </c>
      <c r="Z5" s="35" t="s">
        <v>57</v>
      </c>
      <c r="AA5" s="35" t="s">
        <v>192</v>
      </c>
      <c r="AB5" s="35" t="s">
        <v>103</v>
      </c>
      <c r="AC5" s="35" t="s">
        <v>204</v>
      </c>
      <c r="AD5" s="35" t="s">
        <v>58</v>
      </c>
      <c r="AE5" s="35" t="s">
        <v>203</v>
      </c>
      <c r="AF5" s="35" t="s">
        <v>60</v>
      </c>
      <c r="AG5" s="35" t="s">
        <v>61</v>
      </c>
      <c r="AH5" s="35" t="s">
        <v>62</v>
      </c>
      <c r="AI5" s="35" t="s">
        <v>63</v>
      </c>
      <c r="AJ5" s="35" t="s">
        <v>64</v>
      </c>
      <c r="AK5" s="35" t="s">
        <v>204</v>
      </c>
      <c r="AL5" s="35" t="s">
        <v>58</v>
      </c>
      <c r="AM5" s="35" t="s">
        <v>59</v>
      </c>
      <c r="AN5" s="35" t="s">
        <v>65</v>
      </c>
      <c r="AO5" s="35" t="s">
        <v>66</v>
      </c>
      <c r="AP5" s="35" t="s">
        <v>67</v>
      </c>
      <c r="AQ5" s="35" t="s">
        <v>68</v>
      </c>
      <c r="AR5" s="35" t="s">
        <v>69</v>
      </c>
      <c r="AS5" s="35" t="s">
        <v>70</v>
      </c>
      <c r="AT5" s="35" t="s">
        <v>204</v>
      </c>
      <c r="AU5" s="35" t="s">
        <v>58</v>
      </c>
      <c r="AV5" s="35" t="s">
        <v>59</v>
      </c>
      <c r="AW5" s="35" t="s">
        <v>71</v>
      </c>
      <c r="AX5" s="35" t="s">
        <v>72</v>
      </c>
      <c r="AY5" s="35" t="s">
        <v>73</v>
      </c>
      <c r="AZ5" s="35" t="s">
        <v>74</v>
      </c>
      <c r="BA5" s="35" t="s">
        <v>75</v>
      </c>
      <c r="BB5" s="35" t="s">
        <v>204</v>
      </c>
      <c r="BC5" s="35" t="s">
        <v>58</v>
      </c>
      <c r="BD5" s="35" t="s">
        <v>59</v>
      </c>
      <c r="BE5" s="35" t="s">
        <v>76</v>
      </c>
      <c r="BF5" s="35" t="s">
        <v>77</v>
      </c>
      <c r="BG5" s="35" t="s">
        <v>78</v>
      </c>
      <c r="BH5" s="35" t="s">
        <v>204</v>
      </c>
      <c r="BI5" s="35" t="s">
        <v>58</v>
      </c>
      <c r="BJ5" s="35" t="s">
        <v>59</v>
      </c>
      <c r="BK5" s="35" t="s">
        <v>79</v>
      </c>
      <c r="BL5" s="35" t="s">
        <v>80</v>
      </c>
      <c r="BM5" s="35" t="s">
        <v>81</v>
      </c>
      <c r="BN5" s="35" t="s">
        <v>82</v>
      </c>
      <c r="BO5" s="35" t="s">
        <v>83</v>
      </c>
      <c r="BP5" s="35" t="s">
        <v>204</v>
      </c>
      <c r="BQ5" s="35" t="s">
        <v>58</v>
      </c>
      <c r="BR5" s="35" t="s">
        <v>59</v>
      </c>
      <c r="BS5" s="35" t="s">
        <v>84</v>
      </c>
      <c r="BT5" s="35" t="s">
        <v>85</v>
      </c>
      <c r="BU5" s="35" t="s">
        <v>86</v>
      </c>
      <c r="BV5" s="35" t="s">
        <v>204</v>
      </c>
      <c r="BW5" s="35" t="s">
        <v>58</v>
      </c>
      <c r="BX5" s="35" t="s">
        <v>59</v>
      </c>
      <c r="BY5" s="35" t="s">
        <v>87</v>
      </c>
      <c r="BZ5" s="35" t="s">
        <v>88</v>
      </c>
      <c r="CA5" s="35" t="s">
        <v>89</v>
      </c>
      <c r="CB5" s="35" t="s">
        <v>90</v>
      </c>
      <c r="CC5" s="35" t="s">
        <v>91</v>
      </c>
      <c r="CD5" s="35" t="s">
        <v>204</v>
      </c>
      <c r="CE5" s="35" t="s">
        <v>58</v>
      </c>
      <c r="CF5" s="35" t="s">
        <v>59</v>
      </c>
      <c r="CG5" s="35" t="s">
        <v>92</v>
      </c>
      <c r="CH5" s="35" t="s">
        <v>93</v>
      </c>
      <c r="CI5" s="35" t="s">
        <v>94</v>
      </c>
      <c r="CJ5" s="35" t="s">
        <v>95</v>
      </c>
      <c r="CK5" s="35" t="s">
        <v>204</v>
      </c>
      <c r="CL5" s="35" t="s">
        <v>58</v>
      </c>
      <c r="CM5" s="35" t="s">
        <v>59</v>
      </c>
      <c r="CN5" s="35" t="s">
        <v>96</v>
      </c>
      <c r="CO5" s="35" t="s">
        <v>97</v>
      </c>
      <c r="CP5" s="35" t="s">
        <v>98</v>
      </c>
      <c r="CQ5" s="35" t="s">
        <v>99</v>
      </c>
      <c r="CR5" s="35" t="s">
        <v>204</v>
      </c>
      <c r="CS5" s="35" t="s">
        <v>58</v>
      </c>
      <c r="CT5" s="35" t="s">
        <v>59</v>
      </c>
      <c r="CU5" s="35" t="s">
        <v>100</v>
      </c>
      <c r="CV5" s="35" t="s">
        <v>101</v>
      </c>
      <c r="CW5" s="35" t="s">
        <v>102</v>
      </c>
      <c r="CX5" s="35" t="s">
        <v>204</v>
      </c>
      <c r="CY5" s="35" t="s">
        <v>58</v>
      </c>
      <c r="CZ5" s="35" t="s">
        <v>59</v>
      </c>
      <c r="DA5" s="35" t="s">
        <v>51</v>
      </c>
      <c r="DB5" s="35" t="s">
        <v>193</v>
      </c>
      <c r="DC5" s="35" t="s">
        <v>103</v>
      </c>
      <c r="DD5" s="35" t="s">
        <v>167</v>
      </c>
      <c r="DE5" s="35" t="s">
        <v>204</v>
      </c>
      <c r="DF5" s="35" t="s">
        <v>58</v>
      </c>
      <c r="DG5" s="35" t="s">
        <v>59</v>
      </c>
      <c r="DH5" s="35" t="s">
        <v>104</v>
      </c>
      <c r="DI5" s="35" t="s">
        <v>105</v>
      </c>
      <c r="DJ5" s="35" t="s">
        <v>106</v>
      </c>
      <c r="DK5" s="35" t="s">
        <v>204</v>
      </c>
      <c r="DL5" s="35" t="s">
        <v>58</v>
      </c>
      <c r="DM5" s="35" t="s">
        <v>59</v>
      </c>
      <c r="DN5" s="35" t="s">
        <v>107</v>
      </c>
      <c r="DO5" s="35" t="s">
        <v>108</v>
      </c>
      <c r="DP5" s="35" t="s">
        <v>109</v>
      </c>
      <c r="DQ5" s="35" t="s">
        <v>204</v>
      </c>
      <c r="DR5" s="35" t="s">
        <v>58</v>
      </c>
      <c r="DS5" s="35" t="s">
        <v>59</v>
      </c>
      <c r="DT5" s="35" t="s">
        <v>110</v>
      </c>
      <c r="DU5" s="35" t="s">
        <v>111</v>
      </c>
      <c r="DV5" s="35" t="s">
        <v>112</v>
      </c>
      <c r="DW5" s="35" t="s">
        <v>113</v>
      </c>
      <c r="DX5" s="35" t="s">
        <v>96</v>
      </c>
      <c r="DY5" s="35" t="s">
        <v>204</v>
      </c>
      <c r="DZ5" s="35" t="s">
        <v>58</v>
      </c>
      <c r="EA5" s="35" t="s">
        <v>59</v>
      </c>
      <c r="EB5" s="35" t="s">
        <v>114</v>
      </c>
      <c r="EC5" s="35" t="s">
        <v>115</v>
      </c>
      <c r="ED5" s="35" t="s">
        <v>116</v>
      </c>
      <c r="EE5" s="35" t="s">
        <v>117</v>
      </c>
      <c r="EF5" s="35" t="s">
        <v>118</v>
      </c>
      <c r="EG5" s="35" t="s">
        <v>119</v>
      </c>
      <c r="EH5" s="35" t="s">
        <v>120</v>
      </c>
      <c r="EI5" s="35" t="s">
        <v>121</v>
      </c>
    </row>
    <row r="6" spans="1:139" ht="15.75">
      <c r="A6" s="22"/>
      <c r="B6" s="80" t="s">
        <v>28</v>
      </c>
      <c r="C6" s="59"/>
      <c r="D6" s="75"/>
      <c r="E6" s="75">
        <f>E8+E12+E59+E106</f>
        <v>33389235017</v>
      </c>
      <c r="F6" s="75">
        <f>F12+F59+F106</f>
        <v>1650841909</v>
      </c>
      <c r="G6" s="75">
        <f>G8+G12+G59+G106</f>
        <v>17472167132</v>
      </c>
      <c r="H6" s="75">
        <f>H8+H12+H59+H106</f>
        <v>14266225976</v>
      </c>
      <c r="I6" s="101"/>
      <c r="J6" s="59">
        <f>J8+J12+J59+J106</f>
        <v>12451914062</v>
      </c>
      <c r="K6" s="101"/>
      <c r="L6" s="59">
        <f>L8+L12+L59+L106</f>
        <v>3763946284</v>
      </c>
      <c r="M6" s="101"/>
      <c r="N6" s="59">
        <f aca="true" t="shared" si="0" ref="N6:Z6">N8+N12+N59+N106</f>
        <v>1256306786</v>
      </c>
      <c r="O6" s="75">
        <f t="shared" si="0"/>
        <v>1009195018</v>
      </c>
      <c r="P6" s="59">
        <f t="shared" si="0"/>
        <v>962510139</v>
      </c>
      <c r="Q6" s="59">
        <f t="shared" si="0"/>
        <v>46684879</v>
      </c>
      <c r="R6" s="59">
        <f t="shared" si="0"/>
        <v>7258536</v>
      </c>
      <c r="S6" s="59">
        <f t="shared" si="0"/>
        <v>3991414</v>
      </c>
      <c r="T6" s="59">
        <f t="shared" si="0"/>
        <v>8722885</v>
      </c>
      <c r="U6" s="59">
        <f t="shared" si="0"/>
        <v>6085536</v>
      </c>
      <c r="V6" s="59">
        <f t="shared" si="0"/>
        <v>1597536</v>
      </c>
      <c r="W6" s="59">
        <f t="shared" si="0"/>
        <v>1128414</v>
      </c>
      <c r="X6" s="59">
        <f t="shared" si="0"/>
        <v>5192536</v>
      </c>
      <c r="Y6" s="59">
        <f t="shared" si="0"/>
        <v>7381536</v>
      </c>
      <c r="Z6" s="59">
        <f t="shared" si="0"/>
        <v>369536</v>
      </c>
      <c r="AA6" s="59">
        <f>AA8+AA10+AA59+AA106</f>
        <v>85414</v>
      </c>
      <c r="AB6" s="59">
        <f aca="true" t="shared" si="1" ref="AB6:BG6">AB8+AB12+AB59+AB106</f>
        <v>4871536</v>
      </c>
      <c r="AC6" s="59">
        <f t="shared" si="1"/>
        <v>1977196097</v>
      </c>
      <c r="AD6" s="59">
        <f t="shared" si="1"/>
        <v>1848046475</v>
      </c>
      <c r="AE6" s="59">
        <f t="shared" si="1"/>
        <v>129149622</v>
      </c>
      <c r="AF6" s="59">
        <f t="shared" si="1"/>
        <v>39855528</v>
      </c>
      <c r="AG6" s="59">
        <f t="shared" si="1"/>
        <v>19678536</v>
      </c>
      <c r="AH6" s="59">
        <f t="shared" si="1"/>
        <v>31905072</v>
      </c>
      <c r="AI6" s="59">
        <f t="shared" si="1"/>
        <v>5441414</v>
      </c>
      <c r="AJ6" s="59">
        <f t="shared" si="1"/>
        <v>32269072</v>
      </c>
      <c r="AK6" s="58">
        <f t="shared" si="1"/>
        <v>1346566721</v>
      </c>
      <c r="AL6" s="58">
        <f t="shared" si="1"/>
        <v>1258418163</v>
      </c>
      <c r="AM6" s="58">
        <f t="shared" si="1"/>
        <v>88148558</v>
      </c>
      <c r="AN6" s="58">
        <f t="shared" si="1"/>
        <v>8775536</v>
      </c>
      <c r="AO6" s="58">
        <f t="shared" si="1"/>
        <v>16363536</v>
      </c>
      <c r="AP6" s="58">
        <f t="shared" si="1"/>
        <v>10054536</v>
      </c>
      <c r="AQ6" s="58">
        <f t="shared" si="1"/>
        <v>15175536</v>
      </c>
      <c r="AR6" s="58">
        <f t="shared" si="1"/>
        <v>7269414</v>
      </c>
      <c r="AS6" s="58">
        <f t="shared" si="1"/>
        <v>30510000</v>
      </c>
      <c r="AT6" s="58">
        <f t="shared" si="1"/>
        <v>1766382684</v>
      </c>
      <c r="AU6" s="58">
        <f t="shared" si="1"/>
        <v>1667650248</v>
      </c>
      <c r="AV6" s="58">
        <f t="shared" si="1"/>
        <v>98732436</v>
      </c>
      <c r="AW6" s="58">
        <f t="shared" si="1"/>
        <v>4155414</v>
      </c>
      <c r="AX6" s="58">
        <f t="shared" si="1"/>
        <v>8604414</v>
      </c>
      <c r="AY6" s="58">
        <f t="shared" si="1"/>
        <v>4291536</v>
      </c>
      <c r="AZ6" s="58">
        <f t="shared" si="1"/>
        <v>12462072</v>
      </c>
      <c r="BA6" s="58">
        <f t="shared" si="1"/>
        <v>69219000</v>
      </c>
      <c r="BB6" s="59">
        <f t="shared" si="1"/>
        <v>476960080</v>
      </c>
      <c r="BC6" s="75">
        <f t="shared" si="1"/>
        <v>940183838</v>
      </c>
      <c r="BD6" s="59">
        <f t="shared" si="1"/>
        <v>90168364</v>
      </c>
      <c r="BE6" s="59">
        <f t="shared" si="1"/>
        <v>71969536</v>
      </c>
      <c r="BF6" s="59">
        <f t="shared" si="1"/>
        <v>8626414</v>
      </c>
      <c r="BG6" s="59">
        <f t="shared" si="1"/>
        <v>9572414</v>
      </c>
      <c r="BH6" s="59">
        <f aca="true" t="shared" si="2" ref="BH6:CM6">BH8+BH12+BH59+BH106</f>
        <v>559146132</v>
      </c>
      <c r="BI6" s="59">
        <f t="shared" si="2"/>
        <v>535923940</v>
      </c>
      <c r="BJ6" s="59">
        <f t="shared" si="2"/>
        <v>23222192</v>
      </c>
      <c r="BK6" s="59">
        <f t="shared" si="2"/>
        <v>8990536</v>
      </c>
      <c r="BL6" s="59">
        <f t="shared" si="2"/>
        <v>3734414</v>
      </c>
      <c r="BM6" s="59">
        <f t="shared" si="2"/>
        <v>2738414</v>
      </c>
      <c r="BN6" s="59">
        <f t="shared" si="2"/>
        <v>3834414</v>
      </c>
      <c r="BO6" s="59">
        <f t="shared" si="2"/>
        <v>3924414</v>
      </c>
      <c r="BP6" s="59">
        <f t="shared" si="2"/>
        <v>296002417</v>
      </c>
      <c r="BQ6" s="59">
        <f t="shared" si="2"/>
        <v>282971589</v>
      </c>
      <c r="BR6" s="59">
        <f t="shared" si="2"/>
        <v>13030828</v>
      </c>
      <c r="BS6" s="59">
        <f t="shared" si="2"/>
        <v>3364414</v>
      </c>
      <c r="BT6" s="59">
        <f t="shared" si="2"/>
        <v>3651414</v>
      </c>
      <c r="BU6" s="59">
        <f t="shared" si="2"/>
        <v>6015000</v>
      </c>
      <c r="BV6" s="59">
        <f t="shared" si="2"/>
        <v>937478322</v>
      </c>
      <c r="BW6" s="59">
        <f t="shared" si="2"/>
        <v>873672693</v>
      </c>
      <c r="BX6" s="59">
        <f t="shared" si="2"/>
        <v>63805629</v>
      </c>
      <c r="BY6" s="59">
        <f t="shared" si="2"/>
        <v>6175543</v>
      </c>
      <c r="BZ6" s="59">
        <f t="shared" si="2"/>
        <v>9309921</v>
      </c>
      <c r="CA6" s="59">
        <f t="shared" si="2"/>
        <v>8340554</v>
      </c>
      <c r="CB6" s="59">
        <f t="shared" si="2"/>
        <v>16225594</v>
      </c>
      <c r="CC6" s="59">
        <f t="shared" si="2"/>
        <v>23754017</v>
      </c>
      <c r="CD6" s="59">
        <f t="shared" si="2"/>
        <v>955117756</v>
      </c>
      <c r="CE6" s="59">
        <f t="shared" si="2"/>
        <v>919954148</v>
      </c>
      <c r="CF6" s="59">
        <f t="shared" si="2"/>
        <v>35163608</v>
      </c>
      <c r="CG6" s="59">
        <f t="shared" si="2"/>
        <v>9622536</v>
      </c>
      <c r="CH6" s="59">
        <f t="shared" si="2"/>
        <v>5746536</v>
      </c>
      <c r="CI6" s="59">
        <f t="shared" si="2"/>
        <v>7462536</v>
      </c>
      <c r="CJ6" s="59">
        <f t="shared" si="2"/>
        <v>12332000</v>
      </c>
      <c r="CK6" s="59">
        <f t="shared" si="2"/>
        <v>488127321</v>
      </c>
      <c r="CL6" s="59">
        <f t="shared" si="2"/>
        <v>466029079</v>
      </c>
      <c r="CM6" s="59">
        <f t="shared" si="2"/>
        <v>22098242</v>
      </c>
      <c r="CN6" s="59">
        <f aca="true" t="shared" si="3" ref="CN6:DS6">CN8+CN12+CN59+CN106</f>
        <v>4406414</v>
      </c>
      <c r="CO6" s="59">
        <f t="shared" si="3"/>
        <v>4181414</v>
      </c>
      <c r="CP6" s="59">
        <f t="shared" si="3"/>
        <v>4765414</v>
      </c>
      <c r="CQ6" s="59">
        <f t="shared" si="3"/>
        <v>8745000</v>
      </c>
      <c r="CR6" s="59">
        <f t="shared" si="3"/>
        <v>429351204</v>
      </c>
      <c r="CS6" s="59">
        <f t="shared" si="3"/>
        <v>415852718</v>
      </c>
      <c r="CT6" s="59">
        <f t="shared" si="3"/>
        <v>13498486</v>
      </c>
      <c r="CU6" s="59">
        <f t="shared" si="3"/>
        <v>1964414</v>
      </c>
      <c r="CV6" s="59">
        <f t="shared" si="3"/>
        <v>8517536</v>
      </c>
      <c r="CW6" s="59">
        <f t="shared" si="3"/>
        <v>3016536</v>
      </c>
      <c r="CX6" s="59">
        <f t="shared" si="3"/>
        <v>596191884</v>
      </c>
      <c r="CY6" s="59">
        <f t="shared" si="3"/>
        <v>568935740</v>
      </c>
      <c r="CZ6" s="59">
        <f t="shared" si="3"/>
        <v>27256144</v>
      </c>
      <c r="DA6" s="59">
        <f t="shared" si="3"/>
        <v>8752536</v>
      </c>
      <c r="DB6" s="59">
        <f t="shared" si="3"/>
        <v>213536</v>
      </c>
      <c r="DC6" s="59">
        <f t="shared" si="3"/>
        <v>8186536</v>
      </c>
      <c r="DD6" s="59">
        <f t="shared" si="3"/>
        <v>10103536</v>
      </c>
      <c r="DE6" s="59">
        <f t="shared" si="3"/>
        <v>725698888</v>
      </c>
      <c r="DF6" s="59">
        <f t="shared" si="3"/>
        <v>638075816</v>
      </c>
      <c r="DG6" s="59">
        <f t="shared" si="3"/>
        <v>87623072</v>
      </c>
      <c r="DH6" s="59">
        <f t="shared" si="3"/>
        <v>50432000</v>
      </c>
      <c r="DI6" s="59">
        <f t="shared" si="3"/>
        <v>16052536</v>
      </c>
      <c r="DJ6" s="59">
        <f t="shared" si="3"/>
        <v>21138536</v>
      </c>
      <c r="DK6" s="59">
        <f t="shared" si="3"/>
        <v>511262227</v>
      </c>
      <c r="DL6" s="59">
        <f t="shared" si="3"/>
        <v>486673619</v>
      </c>
      <c r="DM6" s="59">
        <f t="shared" si="3"/>
        <v>24588608</v>
      </c>
      <c r="DN6" s="59">
        <f t="shared" si="3"/>
        <v>427072</v>
      </c>
      <c r="DO6" s="59">
        <f t="shared" si="3"/>
        <v>7605536</v>
      </c>
      <c r="DP6" s="59">
        <f t="shared" si="3"/>
        <v>8599536</v>
      </c>
      <c r="DQ6" s="59">
        <f t="shared" si="3"/>
        <v>599463289</v>
      </c>
      <c r="DR6" s="59">
        <f t="shared" si="3"/>
        <v>566439389</v>
      </c>
      <c r="DS6" s="59">
        <f t="shared" si="3"/>
        <v>33023900</v>
      </c>
      <c r="DT6" s="59">
        <f aca="true" t="shared" si="4" ref="DT6:EI6">DT8+DT12+DT59+DT106</f>
        <v>9318000</v>
      </c>
      <c r="DU6" s="59">
        <f t="shared" si="4"/>
        <v>8174536</v>
      </c>
      <c r="DV6" s="59">
        <f t="shared" si="4"/>
        <v>4762414</v>
      </c>
      <c r="DW6" s="59">
        <f t="shared" si="4"/>
        <v>5527536</v>
      </c>
      <c r="DX6" s="59">
        <f t="shared" si="4"/>
        <v>5241414</v>
      </c>
      <c r="DY6" s="59">
        <f t="shared" si="4"/>
        <v>1592085936</v>
      </c>
      <c r="DZ6" s="59">
        <f t="shared" si="4"/>
        <v>1493583350</v>
      </c>
      <c r="EA6" s="59">
        <f t="shared" si="4"/>
        <v>98502586</v>
      </c>
      <c r="EB6" s="59">
        <f t="shared" si="4"/>
        <v>12437809</v>
      </c>
      <c r="EC6" s="59">
        <f t="shared" si="4"/>
        <v>21957430</v>
      </c>
      <c r="ED6" s="59">
        <f t="shared" si="4"/>
        <v>9337729</v>
      </c>
      <c r="EE6" s="59">
        <f t="shared" si="4"/>
        <v>3865251</v>
      </c>
      <c r="EF6" s="59">
        <f t="shared" si="4"/>
        <v>9717493</v>
      </c>
      <c r="EG6" s="59">
        <f t="shared" si="4"/>
        <v>26954778</v>
      </c>
      <c r="EH6" s="59">
        <f t="shared" si="4"/>
        <v>5366850</v>
      </c>
      <c r="EI6" s="59">
        <f t="shared" si="4"/>
        <v>8865246</v>
      </c>
    </row>
    <row r="7" spans="1:139" ht="15.75">
      <c r="A7" s="24"/>
      <c r="B7" s="81"/>
      <c r="C7" s="30"/>
      <c r="D7" s="30"/>
      <c r="E7" s="30"/>
      <c r="F7" s="30"/>
      <c r="G7" s="30"/>
      <c r="H7" s="30"/>
      <c r="I7" s="102"/>
      <c r="J7" s="31"/>
      <c r="K7" s="102"/>
      <c r="L7" s="30"/>
      <c r="M7" s="102"/>
      <c r="N7" s="30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2"/>
      <c r="AD7" s="31"/>
      <c r="AE7" s="31"/>
      <c r="AF7" s="31"/>
      <c r="AG7" s="31"/>
      <c r="AH7" s="31"/>
      <c r="AI7" s="31"/>
      <c r="AJ7" s="31"/>
      <c r="AK7" s="32"/>
      <c r="AL7" s="31"/>
      <c r="AM7" s="31"/>
      <c r="AN7" s="31"/>
      <c r="AO7" s="31"/>
      <c r="AP7" s="31"/>
      <c r="AQ7" s="31"/>
      <c r="AR7" s="31"/>
      <c r="AS7" s="31"/>
      <c r="AT7" s="32"/>
      <c r="AU7" s="31"/>
      <c r="AV7" s="31"/>
      <c r="AW7" s="31"/>
      <c r="AX7" s="31"/>
      <c r="AY7" s="31"/>
      <c r="AZ7" s="31"/>
      <c r="BA7" s="31"/>
      <c r="BB7" s="32"/>
      <c r="BC7" s="31"/>
      <c r="BD7" s="31"/>
      <c r="BE7" s="31"/>
      <c r="BF7" s="31"/>
      <c r="BG7" s="31"/>
      <c r="BH7" s="32"/>
      <c r="BI7" s="31"/>
      <c r="BJ7" s="31"/>
      <c r="BK7" s="31"/>
      <c r="BL7" s="31"/>
      <c r="BM7" s="31"/>
      <c r="BN7" s="31"/>
      <c r="BO7" s="31"/>
      <c r="BP7" s="32"/>
      <c r="BQ7" s="31"/>
      <c r="BR7" s="31"/>
      <c r="BS7" s="31"/>
      <c r="BT7" s="31"/>
      <c r="BU7" s="31"/>
      <c r="BV7" s="25"/>
      <c r="BW7" s="27"/>
      <c r="BX7" s="27"/>
      <c r="BY7" s="27"/>
      <c r="BZ7" s="27"/>
      <c r="CA7" s="27"/>
      <c r="CB7" s="27"/>
      <c r="CC7" s="27"/>
      <c r="CD7" s="25"/>
      <c r="CE7" s="25"/>
      <c r="CF7" s="25"/>
      <c r="CG7" s="25"/>
      <c r="CH7" s="25"/>
      <c r="CI7" s="25"/>
      <c r="CJ7" s="25"/>
      <c r="CK7" s="25"/>
      <c r="CL7" s="27"/>
      <c r="CM7" s="27"/>
      <c r="CN7" s="27"/>
      <c r="CO7" s="27"/>
      <c r="CP7" s="27"/>
      <c r="CQ7" s="27"/>
      <c r="CR7" s="25"/>
      <c r="CS7" s="27"/>
      <c r="CT7" s="27"/>
      <c r="CU7" s="27"/>
      <c r="CV7" s="27"/>
      <c r="CW7" s="27"/>
      <c r="CX7" s="25"/>
      <c r="CY7" s="27"/>
      <c r="CZ7" s="27"/>
      <c r="DA7" s="27"/>
      <c r="DB7" s="27"/>
      <c r="DC7" s="27"/>
      <c r="DD7" s="27"/>
      <c r="DE7" s="25"/>
      <c r="DF7" s="27"/>
      <c r="DG7" s="27"/>
      <c r="DH7" s="27"/>
      <c r="DI7" s="27"/>
      <c r="DJ7" s="27"/>
      <c r="DK7" s="25"/>
      <c r="DL7" s="31"/>
      <c r="DM7" s="31"/>
      <c r="DN7" s="31"/>
      <c r="DO7" s="31"/>
      <c r="DP7" s="31"/>
      <c r="DQ7" s="29"/>
      <c r="DR7" s="30"/>
      <c r="DS7" s="30"/>
      <c r="DT7" s="30"/>
      <c r="DU7" s="30"/>
      <c r="DV7" s="30"/>
      <c r="DW7" s="30"/>
      <c r="DX7" s="30"/>
      <c r="DY7" s="29"/>
      <c r="DZ7" s="30"/>
      <c r="EA7" s="30"/>
      <c r="EB7" s="30"/>
      <c r="EC7" s="30"/>
      <c r="ED7" s="30"/>
      <c r="EE7" s="30"/>
      <c r="EF7" s="30"/>
      <c r="EG7" s="30"/>
      <c r="EH7" s="30"/>
      <c r="EI7" s="30"/>
    </row>
    <row r="8" spans="1:139" ht="19.5" customHeight="1">
      <c r="A8" s="5"/>
      <c r="B8" s="82" t="s">
        <v>21</v>
      </c>
      <c r="C8" s="60"/>
      <c r="D8" s="66"/>
      <c r="E8" s="60">
        <f>SUM(E9:E10)</f>
        <v>3699755000</v>
      </c>
      <c r="F8" s="95"/>
      <c r="G8" s="95">
        <f>SUM(G9:G10)</f>
        <v>283238000</v>
      </c>
      <c r="H8" s="95">
        <f>SUM(H9:H10)</f>
        <v>3416517000</v>
      </c>
      <c r="I8" s="103"/>
      <c r="J8" s="62"/>
      <c r="K8" s="113"/>
      <c r="L8" s="60">
        <v>148766000</v>
      </c>
      <c r="M8" s="113"/>
      <c r="N8" s="60">
        <v>134472000</v>
      </c>
      <c r="O8" s="60">
        <v>223828000</v>
      </c>
      <c r="P8" s="60">
        <v>179309000</v>
      </c>
      <c r="Q8" s="60">
        <f>SUM(Q9:Q10)</f>
        <v>44519000</v>
      </c>
      <c r="R8" s="60">
        <v>7045000</v>
      </c>
      <c r="S8" s="60">
        <v>3906000</v>
      </c>
      <c r="T8" s="60">
        <v>8308000</v>
      </c>
      <c r="U8" s="60">
        <v>5872000</v>
      </c>
      <c r="V8" s="60">
        <v>1384000</v>
      </c>
      <c r="W8" s="60">
        <v>1043000</v>
      </c>
      <c r="X8" s="60">
        <v>4979000</v>
      </c>
      <c r="Y8" s="60">
        <v>7168000</v>
      </c>
      <c r="Z8" s="60">
        <v>156000</v>
      </c>
      <c r="AA8" s="60"/>
      <c r="AB8" s="60">
        <v>4658000</v>
      </c>
      <c r="AC8" s="60">
        <f>AD8+AE8</f>
        <v>462557000</v>
      </c>
      <c r="AD8" s="60">
        <v>339180000</v>
      </c>
      <c r="AE8" s="60">
        <v>123377000</v>
      </c>
      <c r="AF8" s="60">
        <v>35236000</v>
      </c>
      <c r="AG8" s="60">
        <v>19465000</v>
      </c>
      <c r="AH8" s="60">
        <v>31478000</v>
      </c>
      <c r="AI8" s="60">
        <v>5356000</v>
      </c>
      <c r="AJ8" s="60">
        <v>31842000</v>
      </c>
      <c r="AK8" s="60">
        <f>AL8+AM8</f>
        <v>315530000</v>
      </c>
      <c r="AL8" s="60">
        <v>258321000</v>
      </c>
      <c r="AM8" s="60">
        <v>57209000</v>
      </c>
      <c r="AN8" s="60">
        <v>8562000</v>
      </c>
      <c r="AO8" s="60">
        <v>16150000</v>
      </c>
      <c r="AP8" s="60">
        <v>9841000</v>
      </c>
      <c r="AQ8" s="60">
        <v>14962000</v>
      </c>
      <c r="AR8" s="60">
        <v>7184000</v>
      </c>
      <c r="AS8" s="60">
        <v>510000</v>
      </c>
      <c r="AT8" s="60">
        <f>AU8+AV8</f>
        <v>494873000</v>
      </c>
      <c r="AU8" s="60">
        <v>438952000</v>
      </c>
      <c r="AV8" s="60">
        <v>55921000</v>
      </c>
      <c r="AW8" s="60">
        <v>4070000</v>
      </c>
      <c r="AX8" s="60">
        <v>8519000</v>
      </c>
      <c r="AY8" s="60">
        <v>4078000</v>
      </c>
      <c r="AZ8" s="60">
        <v>12035000</v>
      </c>
      <c r="BA8" s="60">
        <v>27219000</v>
      </c>
      <c r="BB8" s="60">
        <f>BC8+BD8</f>
        <v>121633000</v>
      </c>
      <c r="BC8" s="60">
        <v>81849000</v>
      </c>
      <c r="BD8" s="60">
        <v>39784000</v>
      </c>
      <c r="BE8" s="60">
        <v>21756000</v>
      </c>
      <c r="BF8" s="60">
        <v>8541000</v>
      </c>
      <c r="BG8" s="60">
        <v>9487000</v>
      </c>
      <c r="BH8" s="60">
        <f>BI8+BJ8</f>
        <v>149451000</v>
      </c>
      <c r="BI8" s="60">
        <v>126784000</v>
      </c>
      <c r="BJ8" s="60">
        <v>22667000</v>
      </c>
      <c r="BK8" s="60">
        <v>8777000</v>
      </c>
      <c r="BL8" s="60">
        <v>3649000</v>
      </c>
      <c r="BM8" s="60">
        <v>2653000</v>
      </c>
      <c r="BN8" s="60">
        <v>3749000</v>
      </c>
      <c r="BO8" s="60">
        <v>3839000</v>
      </c>
      <c r="BP8" s="60">
        <f>BQ8+BR8</f>
        <v>89832000</v>
      </c>
      <c r="BQ8" s="60">
        <v>76972000</v>
      </c>
      <c r="BR8" s="60">
        <v>12860000</v>
      </c>
      <c r="BS8" s="60">
        <v>3279000</v>
      </c>
      <c r="BT8" s="60">
        <v>3566000</v>
      </c>
      <c r="BU8" s="60">
        <v>6015000</v>
      </c>
      <c r="BV8" s="60">
        <f>BW8+BX8</f>
        <v>225908000</v>
      </c>
      <c r="BW8" s="60">
        <v>166879000</v>
      </c>
      <c r="BX8" s="60">
        <v>59029000</v>
      </c>
      <c r="BY8" s="60">
        <v>5514000</v>
      </c>
      <c r="BZ8" s="60">
        <v>8711000</v>
      </c>
      <c r="CA8" s="60">
        <v>7674000</v>
      </c>
      <c r="CB8" s="60">
        <v>14956000</v>
      </c>
      <c r="CC8" s="60">
        <v>22174000</v>
      </c>
      <c r="CD8" s="60">
        <f>CE8+CF8</f>
        <v>226835000</v>
      </c>
      <c r="CE8" s="60">
        <v>192312000</v>
      </c>
      <c r="CF8" s="60">
        <v>34523000</v>
      </c>
      <c r="CG8" s="60">
        <v>9409000</v>
      </c>
      <c r="CH8" s="60">
        <v>5533000</v>
      </c>
      <c r="CI8" s="60">
        <v>7249000</v>
      </c>
      <c r="CJ8" s="60">
        <v>12332000</v>
      </c>
      <c r="CK8" s="60">
        <f>CL8+CM8</f>
        <v>161900000</v>
      </c>
      <c r="CL8" s="60">
        <v>140058000</v>
      </c>
      <c r="CM8" s="60">
        <v>21842000</v>
      </c>
      <c r="CN8" s="60">
        <v>4321000</v>
      </c>
      <c r="CO8" s="60">
        <v>4096000</v>
      </c>
      <c r="CP8" s="60">
        <v>4680000</v>
      </c>
      <c r="CQ8" s="60">
        <v>8745000</v>
      </c>
      <c r="CR8" s="60">
        <f>CS8+CT8</f>
        <v>121881000</v>
      </c>
      <c r="CS8" s="60">
        <v>108895000</v>
      </c>
      <c r="CT8" s="60">
        <v>12986000</v>
      </c>
      <c r="CU8" s="60">
        <v>1879000</v>
      </c>
      <c r="CV8" s="60">
        <v>8304000</v>
      </c>
      <c r="CW8" s="60">
        <v>2803000</v>
      </c>
      <c r="CX8" s="60">
        <f>CY8+CZ8</f>
        <v>151473000</v>
      </c>
      <c r="CY8" s="60">
        <v>125071000</v>
      </c>
      <c r="CZ8" s="60">
        <v>26402000</v>
      </c>
      <c r="DA8" s="60">
        <v>8539000</v>
      </c>
      <c r="DB8" s="60"/>
      <c r="DC8" s="60">
        <v>7973000</v>
      </c>
      <c r="DD8" s="60">
        <v>9890000</v>
      </c>
      <c r="DE8" s="60">
        <f>DF8+DG8</f>
        <v>179539000</v>
      </c>
      <c r="DF8" s="60">
        <v>122343000</v>
      </c>
      <c r="DG8" s="60">
        <v>57196000</v>
      </c>
      <c r="DH8" s="60">
        <v>20432000</v>
      </c>
      <c r="DI8" s="60">
        <v>15839000</v>
      </c>
      <c r="DJ8" s="60">
        <v>20925000</v>
      </c>
      <c r="DK8" s="60">
        <f>DL8+DM8</f>
        <v>166291000</v>
      </c>
      <c r="DL8" s="60">
        <v>142343000</v>
      </c>
      <c r="DM8" s="60">
        <v>23948000</v>
      </c>
      <c r="DN8" s="60">
        <f>+DN12+DN59+DN106</f>
        <v>213536</v>
      </c>
      <c r="DO8" s="60">
        <v>7392000</v>
      </c>
      <c r="DP8" s="60">
        <v>8386000</v>
      </c>
      <c r="DQ8" s="60">
        <f>DR8+DS8</f>
        <v>191031000</v>
      </c>
      <c r="DR8" s="60">
        <v>158605000</v>
      </c>
      <c r="DS8" s="60">
        <v>32426000</v>
      </c>
      <c r="DT8" s="60">
        <v>9318000</v>
      </c>
      <c r="DU8" s="60">
        <v>7961000</v>
      </c>
      <c r="DV8" s="60">
        <v>4677000</v>
      </c>
      <c r="DW8" s="60">
        <v>5314000</v>
      </c>
      <c r="DX8" s="60">
        <v>5156000</v>
      </c>
      <c r="DY8" s="60">
        <f>DZ8+EA8</f>
        <v>133955000</v>
      </c>
      <c r="DZ8" s="60">
        <v>53108000</v>
      </c>
      <c r="EA8" s="60">
        <v>80847000</v>
      </c>
      <c r="EB8" s="60">
        <v>10781000</v>
      </c>
      <c r="EC8" s="60">
        <v>20003000</v>
      </c>
      <c r="ED8" s="60">
        <v>7478000</v>
      </c>
      <c r="EE8" s="60">
        <v>2718000</v>
      </c>
      <c r="EF8" s="60">
        <v>7592000</v>
      </c>
      <c r="EG8" s="60">
        <v>23577000</v>
      </c>
      <c r="EH8" s="60">
        <v>2166000</v>
      </c>
      <c r="EI8" s="60">
        <v>6532000</v>
      </c>
    </row>
    <row r="9" spans="1:140" ht="31.5">
      <c r="A9" s="2"/>
      <c r="B9" s="83" t="s">
        <v>18</v>
      </c>
      <c r="C9" s="63"/>
      <c r="D9" s="67"/>
      <c r="E9" s="63">
        <v>2994219000</v>
      </c>
      <c r="F9" s="63"/>
      <c r="G9" s="63">
        <v>283238000</v>
      </c>
      <c r="H9" s="63">
        <v>2710981000</v>
      </c>
      <c r="I9" s="104"/>
      <c r="J9" s="64"/>
      <c r="K9" s="114"/>
      <c r="L9" s="63">
        <v>148766000</v>
      </c>
      <c r="M9" s="114"/>
      <c r="N9" s="63">
        <v>134472000</v>
      </c>
      <c r="O9" s="63">
        <v>179309000</v>
      </c>
      <c r="P9" s="63">
        <v>179309000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>
        <v>339180000</v>
      </c>
      <c r="AE9" s="63"/>
      <c r="AF9" s="63"/>
      <c r="AG9" s="63"/>
      <c r="AH9" s="63"/>
      <c r="AI9" s="63"/>
      <c r="AJ9" s="63"/>
      <c r="AK9" s="63"/>
      <c r="AL9" s="63">
        <v>258321000</v>
      </c>
      <c r="AM9" s="63"/>
      <c r="AN9" s="63"/>
      <c r="AO9" s="63"/>
      <c r="AP9" s="63"/>
      <c r="AQ9" s="63"/>
      <c r="AR9" s="63"/>
      <c r="AS9" s="63"/>
      <c r="AT9" s="63"/>
      <c r="AU9" s="63">
        <v>438952000</v>
      </c>
      <c r="AV9" s="63"/>
      <c r="AW9" s="63"/>
      <c r="AX9" s="63"/>
      <c r="AY9" s="63"/>
      <c r="AZ9" s="63"/>
      <c r="BA9" s="63"/>
      <c r="BB9" s="63"/>
      <c r="BC9" s="63">
        <v>81849000</v>
      </c>
      <c r="BD9" s="63"/>
      <c r="BE9" s="63"/>
      <c r="BF9" s="63"/>
      <c r="BG9" s="63"/>
      <c r="BH9" s="63"/>
      <c r="BI9" s="63">
        <v>126784000</v>
      </c>
      <c r="BJ9" s="63"/>
      <c r="BK9" s="63"/>
      <c r="BL9" s="63"/>
      <c r="BM9" s="63"/>
      <c r="BN9" s="63"/>
      <c r="BO9" s="63"/>
      <c r="BP9" s="63"/>
      <c r="BQ9" s="63">
        <v>76972000</v>
      </c>
      <c r="BR9" s="63"/>
      <c r="BS9" s="63"/>
      <c r="BT9" s="63"/>
      <c r="BU9" s="63"/>
      <c r="BV9" s="63"/>
      <c r="BW9" s="63">
        <v>166879000</v>
      </c>
      <c r="BX9" s="63"/>
      <c r="BY9" s="63"/>
      <c r="BZ9" s="63"/>
      <c r="CA9" s="63"/>
      <c r="CB9" s="63"/>
      <c r="CC9" s="63"/>
      <c r="CD9" s="63"/>
      <c r="CE9" s="63">
        <v>192312000</v>
      </c>
      <c r="CF9" s="63"/>
      <c r="CG9" s="63"/>
      <c r="CH9" s="63"/>
      <c r="CI9" s="63"/>
      <c r="CJ9" s="63"/>
      <c r="CK9" s="63"/>
      <c r="CL9" s="63">
        <v>140058000</v>
      </c>
      <c r="CM9" s="63"/>
      <c r="CN9" s="63"/>
      <c r="CO9" s="63"/>
      <c r="CP9" s="63"/>
      <c r="CQ9" s="63"/>
      <c r="CR9" s="63"/>
      <c r="CS9" s="63">
        <v>108895000</v>
      </c>
      <c r="CT9" s="63"/>
      <c r="CU9" s="63"/>
      <c r="CV9" s="63"/>
      <c r="CW9" s="63"/>
      <c r="CX9" s="63"/>
      <c r="CY9" s="63">
        <v>125071000</v>
      </c>
      <c r="CZ9" s="63"/>
      <c r="DA9" s="63"/>
      <c r="DB9" s="63"/>
      <c r="DC9" s="63"/>
      <c r="DD9" s="63"/>
      <c r="DE9" s="63"/>
      <c r="DF9" s="63">
        <v>122343000</v>
      </c>
      <c r="DG9" s="63"/>
      <c r="DH9" s="63"/>
      <c r="DI9" s="63"/>
      <c r="DJ9" s="63"/>
      <c r="DK9" s="63"/>
      <c r="DL9" s="63">
        <v>142343000</v>
      </c>
      <c r="DM9" s="63"/>
      <c r="DN9" s="63"/>
      <c r="DO9" s="63"/>
      <c r="DP9" s="63"/>
      <c r="DQ9" s="61"/>
      <c r="DR9" s="61">
        <v>158605000</v>
      </c>
      <c r="DS9" s="61"/>
      <c r="DT9" s="61"/>
      <c r="DU9" s="61"/>
      <c r="DV9" s="61"/>
      <c r="DW9" s="61"/>
      <c r="DX9" s="61"/>
      <c r="DY9" s="63"/>
      <c r="DZ9" s="63">
        <v>53108000</v>
      </c>
      <c r="EA9" s="63"/>
      <c r="EB9" s="63"/>
      <c r="EC9" s="63"/>
      <c r="ED9" s="63"/>
      <c r="EE9" s="63"/>
      <c r="EF9" s="63"/>
      <c r="EG9" s="63"/>
      <c r="EH9" s="63"/>
      <c r="EI9" s="63"/>
      <c r="EJ9" s="45"/>
    </row>
    <row r="10" spans="1:139" ht="15.75" customHeight="1">
      <c r="A10" s="2"/>
      <c r="B10" s="83" t="s">
        <v>17</v>
      </c>
      <c r="C10" s="63"/>
      <c r="D10" s="76"/>
      <c r="E10" s="63">
        <v>705536000</v>
      </c>
      <c r="F10" s="63"/>
      <c r="G10" s="63"/>
      <c r="H10" s="63">
        <v>705536000</v>
      </c>
      <c r="I10" s="104"/>
      <c r="J10" s="64"/>
      <c r="K10" s="104"/>
      <c r="L10" s="64"/>
      <c r="M10" s="104"/>
      <c r="N10" s="64"/>
      <c r="O10" s="65">
        <v>44519000</v>
      </c>
      <c r="P10" s="65"/>
      <c r="Q10" s="65">
        <f>SUM(R10:AB10)</f>
        <v>44519000</v>
      </c>
      <c r="R10" s="65">
        <v>7045000</v>
      </c>
      <c r="S10" s="65">
        <v>3906000</v>
      </c>
      <c r="T10" s="65">
        <v>8308000</v>
      </c>
      <c r="U10" s="65">
        <v>5872000</v>
      </c>
      <c r="V10" s="65">
        <v>1384000</v>
      </c>
      <c r="W10" s="65">
        <v>1043000</v>
      </c>
      <c r="X10" s="65">
        <v>4979000</v>
      </c>
      <c r="Y10" s="65">
        <v>7168000</v>
      </c>
      <c r="Z10" s="65">
        <v>156000</v>
      </c>
      <c r="AA10" s="65"/>
      <c r="AB10" s="65">
        <v>4658000</v>
      </c>
      <c r="AC10" s="65"/>
      <c r="AD10" s="65"/>
      <c r="AE10" s="65">
        <f>SUM(AF10:AJ10)</f>
        <v>123377000</v>
      </c>
      <c r="AF10" s="65">
        <v>35236000</v>
      </c>
      <c r="AG10" s="65">
        <v>19465000</v>
      </c>
      <c r="AH10" s="65">
        <v>31478000</v>
      </c>
      <c r="AI10" s="65">
        <v>5356000</v>
      </c>
      <c r="AJ10" s="65">
        <v>31842000</v>
      </c>
      <c r="AK10" s="64"/>
      <c r="AL10" s="64"/>
      <c r="AM10" s="64">
        <f>SUM(AN10:AS10)</f>
        <v>57209000</v>
      </c>
      <c r="AN10" s="64">
        <v>8562000</v>
      </c>
      <c r="AO10" s="64">
        <v>16150000</v>
      </c>
      <c r="AP10" s="64">
        <v>9841000</v>
      </c>
      <c r="AQ10" s="64">
        <v>14962000</v>
      </c>
      <c r="AR10" s="64">
        <v>7184000</v>
      </c>
      <c r="AS10" s="64">
        <v>510000</v>
      </c>
      <c r="AT10" s="64"/>
      <c r="AU10" s="64"/>
      <c r="AV10" s="64">
        <f>SUM(AW10:BA10)</f>
        <v>55921000</v>
      </c>
      <c r="AW10" s="64">
        <v>4070000</v>
      </c>
      <c r="AX10" s="64">
        <v>8519000</v>
      </c>
      <c r="AY10" s="64">
        <v>4078000</v>
      </c>
      <c r="AZ10" s="64">
        <v>12035000</v>
      </c>
      <c r="BA10" s="64">
        <v>27219000</v>
      </c>
      <c r="BB10" s="64"/>
      <c r="BC10" s="64"/>
      <c r="BD10" s="64">
        <f>SUM(BE10:BG10)</f>
        <v>39784000</v>
      </c>
      <c r="BE10" s="64">
        <v>21756000</v>
      </c>
      <c r="BF10" s="64">
        <v>8541000</v>
      </c>
      <c r="BG10" s="64">
        <v>9487000</v>
      </c>
      <c r="BH10" s="64"/>
      <c r="BI10" s="64"/>
      <c r="BJ10" s="64">
        <f>SUM(BK10:BO10)</f>
        <v>22667000</v>
      </c>
      <c r="BK10" s="64">
        <v>8777000</v>
      </c>
      <c r="BL10" s="64">
        <v>3649000</v>
      </c>
      <c r="BM10" s="64">
        <v>2653000</v>
      </c>
      <c r="BN10" s="64">
        <v>3749000</v>
      </c>
      <c r="BO10" s="64">
        <v>3839000</v>
      </c>
      <c r="BP10" s="64"/>
      <c r="BQ10" s="64"/>
      <c r="BR10" s="64">
        <f>SUM(BS10:BU10)</f>
        <v>12860000</v>
      </c>
      <c r="BS10" s="64">
        <v>3279000</v>
      </c>
      <c r="BT10" s="64">
        <v>3566000</v>
      </c>
      <c r="BU10" s="64">
        <v>6015000</v>
      </c>
      <c r="BV10" s="64"/>
      <c r="BW10" s="64"/>
      <c r="BX10" s="64">
        <f>SUM(BY10:CC10)</f>
        <v>59029000</v>
      </c>
      <c r="BY10" s="64">
        <v>5514000</v>
      </c>
      <c r="BZ10" s="64">
        <v>8711000</v>
      </c>
      <c r="CA10" s="64">
        <v>7674000</v>
      </c>
      <c r="CB10" s="64">
        <v>14956000</v>
      </c>
      <c r="CC10" s="64">
        <v>22174000</v>
      </c>
      <c r="CD10" s="64"/>
      <c r="CE10" s="64"/>
      <c r="CF10" s="64">
        <f>SUM(CG10:CJ10)</f>
        <v>34523000</v>
      </c>
      <c r="CG10" s="64">
        <v>9409000</v>
      </c>
      <c r="CH10" s="64">
        <v>5533000</v>
      </c>
      <c r="CI10" s="64">
        <v>7249000</v>
      </c>
      <c r="CJ10" s="64">
        <v>12332000</v>
      </c>
      <c r="CK10" s="64"/>
      <c r="CL10" s="64"/>
      <c r="CM10" s="64">
        <f>SUM(CN10:CQ10)</f>
        <v>21842000</v>
      </c>
      <c r="CN10" s="64">
        <v>4321000</v>
      </c>
      <c r="CO10" s="64">
        <v>4096000</v>
      </c>
      <c r="CP10" s="64">
        <v>4680000</v>
      </c>
      <c r="CQ10" s="64">
        <v>8745000</v>
      </c>
      <c r="CR10" s="64"/>
      <c r="CS10" s="64"/>
      <c r="CT10" s="64">
        <f>SUM(CU10:CW10)</f>
        <v>12986000</v>
      </c>
      <c r="CU10" s="64">
        <v>1879000</v>
      </c>
      <c r="CV10" s="64">
        <v>8304000</v>
      </c>
      <c r="CW10" s="64">
        <v>2803000</v>
      </c>
      <c r="CX10" s="64"/>
      <c r="CY10" s="64"/>
      <c r="CZ10" s="64">
        <f>SUM(DA10:DD10)</f>
        <v>26402000</v>
      </c>
      <c r="DA10" s="64">
        <v>8539000</v>
      </c>
      <c r="DB10" s="64"/>
      <c r="DC10" s="64">
        <v>7973000</v>
      </c>
      <c r="DD10" s="64">
        <v>9890000</v>
      </c>
      <c r="DE10" s="64"/>
      <c r="DF10" s="64"/>
      <c r="DG10" s="64">
        <f>SUM(DH10:DJ10)</f>
        <v>57196000</v>
      </c>
      <c r="DH10" s="64">
        <v>20432000</v>
      </c>
      <c r="DI10" s="64">
        <v>15839000</v>
      </c>
      <c r="DJ10" s="64">
        <v>20925000</v>
      </c>
      <c r="DK10" s="64"/>
      <c r="DL10" s="64"/>
      <c r="DM10" s="64">
        <f>SUM(DN10:DP10)</f>
        <v>23948000</v>
      </c>
      <c r="DN10" s="64">
        <v>8170000</v>
      </c>
      <c r="DO10" s="64">
        <v>7392000</v>
      </c>
      <c r="DP10" s="64">
        <v>8386000</v>
      </c>
      <c r="DQ10" s="64"/>
      <c r="DR10" s="64"/>
      <c r="DS10" s="64">
        <f>SUM(DT10:DX10)</f>
        <v>32426000</v>
      </c>
      <c r="DT10" s="64">
        <v>9318000</v>
      </c>
      <c r="DU10" s="64">
        <v>7961000</v>
      </c>
      <c r="DV10" s="64">
        <v>4677000</v>
      </c>
      <c r="DW10" s="64">
        <v>5314000</v>
      </c>
      <c r="DX10" s="64">
        <v>5156000</v>
      </c>
      <c r="DY10" s="64"/>
      <c r="DZ10" s="64"/>
      <c r="EA10" s="64">
        <f>SUM(EB10:EI10)</f>
        <v>80847000</v>
      </c>
      <c r="EB10" s="64">
        <v>10781000</v>
      </c>
      <c r="EC10" s="64">
        <v>20003000</v>
      </c>
      <c r="ED10" s="64">
        <v>7478000</v>
      </c>
      <c r="EE10" s="64">
        <v>2718000</v>
      </c>
      <c r="EF10" s="64">
        <v>7592000</v>
      </c>
      <c r="EG10" s="64">
        <v>23577000</v>
      </c>
      <c r="EH10" s="64">
        <v>2166000</v>
      </c>
      <c r="EI10" s="64">
        <v>6532000</v>
      </c>
    </row>
    <row r="11" spans="1:139" ht="15.75">
      <c r="A11" s="2"/>
      <c r="B11" s="84"/>
      <c r="C11" s="26"/>
      <c r="D11" s="26"/>
      <c r="E11" s="26"/>
      <c r="F11" s="26"/>
      <c r="G11" s="26"/>
      <c r="H11" s="26"/>
      <c r="I11" s="105"/>
      <c r="J11" s="27"/>
      <c r="K11" s="105"/>
      <c r="L11" s="27"/>
      <c r="M11" s="105"/>
      <c r="N11" s="27"/>
      <c r="O11" s="2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</row>
    <row r="12" spans="1:139" ht="20.25" customHeight="1">
      <c r="A12" s="2"/>
      <c r="B12" s="85" t="s">
        <v>25</v>
      </c>
      <c r="C12" s="37"/>
      <c r="D12" s="37"/>
      <c r="E12" s="37">
        <f>SUM(E13:E57)</f>
        <v>5036964297</v>
      </c>
      <c r="F12" s="37">
        <f>SUM(F13:F57)</f>
        <v>1445726813</v>
      </c>
      <c r="G12" s="37">
        <f>SUM(G13:G57)</f>
        <v>2766448048</v>
      </c>
      <c r="H12" s="37">
        <f>SUM(H13:H57)</f>
        <v>824789436</v>
      </c>
      <c r="I12" s="106"/>
      <c r="J12" s="15">
        <f>SUM(J13:J57)</f>
        <v>2190013821</v>
      </c>
      <c r="K12" s="106"/>
      <c r="L12" s="15">
        <f>SUM(L13:L57)</f>
        <v>549516242</v>
      </c>
      <c r="M12" s="106"/>
      <c r="N12" s="15">
        <f aca="true" t="shared" si="5" ref="N12:BB12">SUM(N13:N57)</f>
        <v>26917985</v>
      </c>
      <c r="O12" s="15">
        <f t="shared" si="5"/>
        <v>56550462</v>
      </c>
      <c r="P12" s="15">
        <f t="shared" si="5"/>
        <v>56349113</v>
      </c>
      <c r="Q12" s="15">
        <f t="shared" si="5"/>
        <v>201349</v>
      </c>
      <c r="R12" s="15">
        <f t="shared" si="5"/>
        <v>0</v>
      </c>
      <c r="S12" s="15">
        <f t="shared" si="5"/>
        <v>0</v>
      </c>
      <c r="T12" s="15">
        <f t="shared" si="5"/>
        <v>201349</v>
      </c>
      <c r="U12" s="15">
        <f t="shared" si="5"/>
        <v>0</v>
      </c>
      <c r="V12" s="15">
        <f t="shared" si="5"/>
        <v>0</v>
      </c>
      <c r="W12" s="15">
        <f t="shared" si="5"/>
        <v>0</v>
      </c>
      <c r="X12" s="15">
        <f t="shared" si="5"/>
        <v>0</v>
      </c>
      <c r="Y12" s="15">
        <f t="shared" si="5"/>
        <v>0</v>
      </c>
      <c r="Z12" s="15">
        <f t="shared" si="5"/>
        <v>0</v>
      </c>
      <c r="AA12" s="15"/>
      <c r="AB12" s="15">
        <f t="shared" si="5"/>
        <v>0</v>
      </c>
      <c r="AC12" s="15">
        <f t="shared" si="5"/>
        <v>111608773</v>
      </c>
      <c r="AD12" s="15">
        <f t="shared" si="5"/>
        <v>106989245</v>
      </c>
      <c r="AE12" s="15">
        <f t="shared" si="5"/>
        <v>4619528</v>
      </c>
      <c r="AF12" s="15">
        <f t="shared" si="5"/>
        <v>4619528</v>
      </c>
      <c r="AG12" s="15">
        <f t="shared" si="5"/>
        <v>0</v>
      </c>
      <c r="AH12" s="15">
        <f t="shared" si="5"/>
        <v>0</v>
      </c>
      <c r="AI12" s="15">
        <f t="shared" si="5"/>
        <v>0</v>
      </c>
      <c r="AJ12" s="15">
        <f t="shared" si="5"/>
        <v>0</v>
      </c>
      <c r="AK12" s="15">
        <f t="shared" si="5"/>
        <v>61872684</v>
      </c>
      <c r="AL12" s="15">
        <f t="shared" si="5"/>
        <v>31872684</v>
      </c>
      <c r="AM12" s="15">
        <f t="shared" si="5"/>
        <v>30000000</v>
      </c>
      <c r="AN12" s="15">
        <f t="shared" si="5"/>
        <v>0</v>
      </c>
      <c r="AO12" s="15">
        <f t="shared" si="5"/>
        <v>0</v>
      </c>
      <c r="AP12" s="15">
        <f t="shared" si="5"/>
        <v>0</v>
      </c>
      <c r="AQ12" s="15">
        <f t="shared" si="5"/>
        <v>0</v>
      </c>
      <c r="AR12" s="15">
        <f t="shared" si="5"/>
        <v>0</v>
      </c>
      <c r="AS12" s="15">
        <f t="shared" si="5"/>
        <v>30000000</v>
      </c>
      <c r="AT12" s="9">
        <f t="shared" si="5"/>
        <v>84398171</v>
      </c>
      <c r="AU12" s="9">
        <f t="shared" si="5"/>
        <v>42398171</v>
      </c>
      <c r="AV12" s="9">
        <f t="shared" si="5"/>
        <v>42000000</v>
      </c>
      <c r="AW12" s="9">
        <f t="shared" si="5"/>
        <v>0</v>
      </c>
      <c r="AX12" s="9">
        <f t="shared" si="5"/>
        <v>0</v>
      </c>
      <c r="AY12" s="9">
        <f t="shared" si="5"/>
        <v>0</v>
      </c>
      <c r="AZ12" s="9">
        <f t="shared" si="5"/>
        <v>0</v>
      </c>
      <c r="BA12" s="9">
        <f t="shared" si="5"/>
        <v>42000000</v>
      </c>
      <c r="BB12" s="15">
        <f t="shared" si="5"/>
        <v>57462655</v>
      </c>
      <c r="BC12" s="15">
        <f>SUM(BC13:BC103)</f>
        <v>560854777</v>
      </c>
      <c r="BD12" s="15">
        <f aca="true" t="shared" si="6" ref="BD12:CI12">SUM(BD13:BD57)</f>
        <v>50000000</v>
      </c>
      <c r="BE12" s="15">
        <f t="shared" si="6"/>
        <v>50000000</v>
      </c>
      <c r="BF12" s="15">
        <f t="shared" si="6"/>
        <v>0</v>
      </c>
      <c r="BG12" s="15">
        <f t="shared" si="6"/>
        <v>0</v>
      </c>
      <c r="BH12" s="15">
        <f t="shared" si="6"/>
        <v>35634681</v>
      </c>
      <c r="BI12" s="15">
        <f t="shared" si="6"/>
        <v>35634681</v>
      </c>
      <c r="BJ12" s="15">
        <f t="shared" si="6"/>
        <v>0</v>
      </c>
      <c r="BK12" s="15">
        <f t="shared" si="6"/>
        <v>0</v>
      </c>
      <c r="BL12" s="15">
        <f t="shared" si="6"/>
        <v>0</v>
      </c>
      <c r="BM12" s="15">
        <f t="shared" si="6"/>
        <v>0</v>
      </c>
      <c r="BN12" s="15">
        <f t="shared" si="6"/>
        <v>0</v>
      </c>
      <c r="BO12" s="15">
        <f t="shared" si="6"/>
        <v>0</v>
      </c>
      <c r="BP12" s="15">
        <f t="shared" si="6"/>
        <v>6847127</v>
      </c>
      <c r="BQ12" s="15">
        <f t="shared" si="6"/>
        <v>6847127</v>
      </c>
      <c r="BR12" s="15">
        <f t="shared" si="6"/>
        <v>0</v>
      </c>
      <c r="BS12" s="15">
        <f t="shared" si="6"/>
        <v>0</v>
      </c>
      <c r="BT12" s="15">
        <f t="shared" si="6"/>
        <v>0</v>
      </c>
      <c r="BU12" s="15">
        <f t="shared" si="6"/>
        <v>0</v>
      </c>
      <c r="BV12" s="15">
        <f t="shared" si="6"/>
        <v>25883909</v>
      </c>
      <c r="BW12" s="15">
        <f t="shared" si="6"/>
        <v>21705180</v>
      </c>
      <c r="BX12" s="15">
        <f t="shared" si="6"/>
        <v>4178729</v>
      </c>
      <c r="BY12" s="15">
        <f t="shared" si="6"/>
        <v>576129</v>
      </c>
      <c r="BZ12" s="15">
        <f t="shared" si="6"/>
        <v>513507</v>
      </c>
      <c r="CA12" s="15">
        <f t="shared" si="6"/>
        <v>453018</v>
      </c>
      <c r="CB12" s="15">
        <f t="shared" si="6"/>
        <v>1056058</v>
      </c>
      <c r="CC12" s="15">
        <f t="shared" si="6"/>
        <v>1580017</v>
      </c>
      <c r="CD12" s="15">
        <f t="shared" si="6"/>
        <v>56739413</v>
      </c>
      <c r="CE12" s="15">
        <f t="shared" si="6"/>
        <v>56739413</v>
      </c>
      <c r="CF12" s="15">
        <f t="shared" si="6"/>
        <v>0</v>
      </c>
      <c r="CG12" s="15">
        <f t="shared" si="6"/>
        <v>0</v>
      </c>
      <c r="CH12" s="15">
        <f t="shared" si="6"/>
        <v>0</v>
      </c>
      <c r="CI12" s="15">
        <f t="shared" si="6"/>
        <v>0</v>
      </c>
      <c r="CJ12" s="15">
        <f aca="true" t="shared" si="7" ref="CJ12:DP12">SUM(CJ13:CJ57)</f>
        <v>0</v>
      </c>
      <c r="CK12" s="15">
        <f t="shared" si="7"/>
        <v>12417235</v>
      </c>
      <c r="CL12" s="15">
        <f t="shared" si="7"/>
        <v>12417235</v>
      </c>
      <c r="CM12" s="15">
        <f t="shared" si="7"/>
        <v>0</v>
      </c>
      <c r="CN12" s="15">
        <f t="shared" si="7"/>
        <v>0</v>
      </c>
      <c r="CO12" s="15">
        <f t="shared" si="7"/>
        <v>0</v>
      </c>
      <c r="CP12" s="15">
        <f t="shared" si="7"/>
        <v>0</v>
      </c>
      <c r="CQ12" s="15">
        <f t="shared" si="7"/>
        <v>0</v>
      </c>
      <c r="CR12" s="15">
        <f t="shared" si="7"/>
        <v>29823475</v>
      </c>
      <c r="CS12" s="15">
        <f t="shared" si="7"/>
        <v>29823475</v>
      </c>
      <c r="CT12" s="15">
        <f t="shared" si="7"/>
        <v>0</v>
      </c>
      <c r="CU12" s="15">
        <f t="shared" si="7"/>
        <v>0</v>
      </c>
      <c r="CV12" s="15">
        <f t="shared" si="7"/>
        <v>0</v>
      </c>
      <c r="CW12" s="15">
        <f t="shared" si="7"/>
        <v>0</v>
      </c>
      <c r="CX12" s="15">
        <f t="shared" si="7"/>
        <v>27894669</v>
      </c>
      <c r="CY12" s="15">
        <f t="shared" si="7"/>
        <v>27894669</v>
      </c>
      <c r="CZ12" s="15">
        <f t="shared" si="7"/>
        <v>0</v>
      </c>
      <c r="DA12" s="15">
        <f t="shared" si="7"/>
        <v>0</v>
      </c>
      <c r="DB12" s="15"/>
      <c r="DC12" s="15">
        <f t="shared" si="7"/>
        <v>0</v>
      </c>
      <c r="DD12" s="15">
        <f t="shared" si="7"/>
        <v>0</v>
      </c>
      <c r="DE12" s="15">
        <f t="shared" si="7"/>
        <v>60394919</v>
      </c>
      <c r="DF12" s="15">
        <f t="shared" si="7"/>
        <v>30394919</v>
      </c>
      <c r="DG12" s="15">
        <f t="shared" si="7"/>
        <v>30000000</v>
      </c>
      <c r="DH12" s="15">
        <f t="shared" si="7"/>
        <v>30000000</v>
      </c>
      <c r="DI12" s="15">
        <f t="shared" si="7"/>
        <v>0</v>
      </c>
      <c r="DJ12" s="15">
        <f t="shared" si="7"/>
        <v>0</v>
      </c>
      <c r="DK12" s="15">
        <f t="shared" si="7"/>
        <v>20260062</v>
      </c>
      <c r="DL12" s="15">
        <f t="shared" si="7"/>
        <v>20260062</v>
      </c>
      <c r="DM12" s="15">
        <f t="shared" si="7"/>
        <v>0</v>
      </c>
      <c r="DN12" s="15">
        <f t="shared" si="7"/>
        <v>0</v>
      </c>
      <c r="DO12" s="15">
        <f t="shared" si="7"/>
        <v>0</v>
      </c>
      <c r="DP12" s="15">
        <f t="shared" si="7"/>
        <v>0</v>
      </c>
      <c r="DQ12" s="15">
        <f aca="true" t="shared" si="8" ref="DQ12:EI12">SUM(DQ13:DQ57)</f>
        <v>12233341</v>
      </c>
      <c r="DR12" s="15">
        <f t="shared" si="8"/>
        <v>12233341</v>
      </c>
      <c r="DS12" s="15">
        <f t="shared" si="8"/>
        <v>0</v>
      </c>
      <c r="DT12" s="15">
        <f t="shared" si="8"/>
        <v>0</v>
      </c>
      <c r="DU12" s="15">
        <f t="shared" si="8"/>
        <v>0</v>
      </c>
      <c r="DV12" s="15">
        <f t="shared" si="8"/>
        <v>0</v>
      </c>
      <c r="DW12" s="15">
        <f t="shared" si="8"/>
        <v>0</v>
      </c>
      <c r="DX12" s="15">
        <f t="shared" si="8"/>
        <v>0</v>
      </c>
      <c r="DY12" s="15">
        <f t="shared" si="8"/>
        <v>164767860</v>
      </c>
      <c r="DZ12" s="15">
        <f t="shared" si="8"/>
        <v>149674704</v>
      </c>
      <c r="EA12" s="15">
        <f t="shared" si="8"/>
        <v>15093156</v>
      </c>
      <c r="EB12" s="15">
        <f t="shared" si="8"/>
        <v>1443273</v>
      </c>
      <c r="EC12" s="15">
        <f t="shared" si="8"/>
        <v>1740894</v>
      </c>
      <c r="ED12" s="15">
        <f t="shared" si="8"/>
        <v>1646193</v>
      </c>
      <c r="EE12" s="15">
        <f t="shared" si="8"/>
        <v>933715</v>
      </c>
      <c r="EF12" s="15">
        <f t="shared" si="8"/>
        <v>1911957</v>
      </c>
      <c r="EG12" s="15">
        <f t="shared" si="8"/>
        <v>2950706</v>
      </c>
      <c r="EH12" s="15">
        <f t="shared" si="8"/>
        <v>2560244</v>
      </c>
      <c r="EI12" s="15">
        <f t="shared" si="8"/>
        <v>1906174</v>
      </c>
    </row>
    <row r="13" spans="1:139" s="55" customFormat="1" ht="31.5">
      <c r="A13" s="54"/>
      <c r="B13" s="86" t="s">
        <v>122</v>
      </c>
      <c r="C13" s="12"/>
      <c r="D13" s="12"/>
      <c r="E13" s="47">
        <v>176505560</v>
      </c>
      <c r="F13" s="47"/>
      <c r="G13" s="47">
        <v>106742393</v>
      </c>
      <c r="H13" s="47">
        <v>69763167</v>
      </c>
      <c r="I13" s="105"/>
      <c r="J13" s="14">
        <v>86532469</v>
      </c>
      <c r="K13" s="105"/>
      <c r="L13" s="14">
        <v>11405762</v>
      </c>
      <c r="M13" s="105"/>
      <c r="N13" s="14">
        <v>8804162</v>
      </c>
      <c r="O13" s="14">
        <v>3115406</v>
      </c>
      <c r="P13" s="14">
        <v>3115406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14156401</v>
      </c>
      <c r="AD13" s="14">
        <v>14156401</v>
      </c>
      <c r="AE13" s="14"/>
      <c r="AF13" s="14"/>
      <c r="AG13" s="14"/>
      <c r="AH13" s="14"/>
      <c r="AI13" s="14"/>
      <c r="AJ13" s="14"/>
      <c r="AK13" s="14">
        <v>9779627</v>
      </c>
      <c r="AL13" s="14">
        <v>9779627</v>
      </c>
      <c r="AM13" s="14"/>
      <c r="AN13" s="14"/>
      <c r="AO13" s="14"/>
      <c r="AP13" s="14"/>
      <c r="AQ13" s="14"/>
      <c r="AR13" s="14"/>
      <c r="AS13" s="14"/>
      <c r="AT13" s="16">
        <v>10240524</v>
      </c>
      <c r="AU13" s="16">
        <v>10240524</v>
      </c>
      <c r="AV13" s="16"/>
      <c r="AW13" s="16"/>
      <c r="AX13" s="16"/>
      <c r="AY13" s="16"/>
      <c r="AZ13" s="16"/>
      <c r="BA13" s="16"/>
      <c r="BB13" s="14">
        <v>1177804</v>
      </c>
      <c r="BC13" s="14">
        <v>1177804</v>
      </c>
      <c r="BD13" s="14"/>
      <c r="BE13" s="14"/>
      <c r="BF13" s="14"/>
      <c r="BG13" s="14"/>
      <c r="BH13" s="14">
        <v>1631522</v>
      </c>
      <c r="BI13" s="14">
        <v>1631522</v>
      </c>
      <c r="BJ13" s="14"/>
      <c r="BK13" s="14"/>
      <c r="BL13" s="14"/>
      <c r="BM13" s="14"/>
      <c r="BN13" s="14"/>
      <c r="BO13" s="14"/>
      <c r="BP13" s="14">
        <v>519960</v>
      </c>
      <c r="BQ13" s="14">
        <v>519960</v>
      </c>
      <c r="BR13" s="14"/>
      <c r="BS13" s="14"/>
      <c r="BT13" s="14"/>
      <c r="BU13" s="14"/>
      <c r="BV13" s="14">
        <v>8664411</v>
      </c>
      <c r="BW13" s="14">
        <v>8664411</v>
      </c>
      <c r="BX13" s="14"/>
      <c r="BY13" s="14"/>
      <c r="BZ13" s="14"/>
      <c r="CA13" s="14"/>
      <c r="CB13" s="14"/>
      <c r="CC13" s="14"/>
      <c r="CD13" s="14">
        <v>3289004</v>
      </c>
      <c r="CE13" s="14">
        <v>3289004</v>
      </c>
      <c r="CF13" s="14"/>
      <c r="CG13" s="14"/>
      <c r="CH13" s="14"/>
      <c r="CI13" s="14"/>
      <c r="CJ13" s="14"/>
      <c r="CK13" s="14">
        <v>1823355</v>
      </c>
      <c r="CL13" s="14">
        <v>1823355</v>
      </c>
      <c r="CM13" s="14"/>
      <c r="CN13" s="14"/>
      <c r="CO13" s="14"/>
      <c r="CP13" s="14"/>
      <c r="CQ13" s="14"/>
      <c r="CR13" s="14">
        <v>2394362</v>
      </c>
      <c r="CS13" s="14">
        <v>2394362</v>
      </c>
      <c r="CT13" s="14"/>
      <c r="CU13" s="14"/>
      <c r="CV13" s="14"/>
      <c r="CW13" s="14"/>
      <c r="CX13" s="14">
        <v>1405945</v>
      </c>
      <c r="CY13" s="14">
        <v>1405945</v>
      </c>
      <c r="CZ13" s="14"/>
      <c r="DA13" s="14"/>
      <c r="DB13" s="14"/>
      <c r="DC13" s="14"/>
      <c r="DD13" s="14"/>
      <c r="DE13" s="14">
        <v>2468096</v>
      </c>
      <c r="DF13" s="14">
        <v>2468096</v>
      </c>
      <c r="DG13" s="14"/>
      <c r="DH13" s="14"/>
      <c r="DI13" s="14"/>
      <c r="DJ13" s="14"/>
      <c r="DK13" s="14">
        <v>1411368</v>
      </c>
      <c r="DL13" s="14">
        <v>1411368</v>
      </c>
      <c r="DM13" s="14"/>
      <c r="DN13" s="14"/>
      <c r="DO13" s="14"/>
      <c r="DP13" s="14"/>
      <c r="DQ13" s="14">
        <v>2259450</v>
      </c>
      <c r="DR13" s="14">
        <v>2259450</v>
      </c>
      <c r="DS13" s="14"/>
      <c r="DT13" s="14"/>
      <c r="DU13" s="14"/>
      <c r="DV13" s="14"/>
      <c r="DW13" s="14"/>
      <c r="DX13" s="14"/>
      <c r="DY13" s="14">
        <v>5425932</v>
      </c>
      <c r="DZ13" s="14">
        <v>5425932</v>
      </c>
      <c r="EA13" s="14"/>
      <c r="EB13" s="14"/>
      <c r="EC13" s="14"/>
      <c r="ED13" s="14"/>
      <c r="EE13" s="14"/>
      <c r="EF13" s="14"/>
      <c r="EG13" s="14"/>
      <c r="EH13" s="14"/>
      <c r="EI13" s="14"/>
    </row>
    <row r="14" spans="1:139" s="55" customFormat="1" ht="31.5">
      <c r="A14" s="54"/>
      <c r="B14" s="86" t="s">
        <v>123</v>
      </c>
      <c r="C14" s="12"/>
      <c r="D14" s="53"/>
      <c r="E14" s="47">
        <v>7392700</v>
      </c>
      <c r="F14" s="47">
        <v>7392700</v>
      </c>
      <c r="G14" s="47"/>
      <c r="H14" s="47"/>
      <c r="I14" s="105"/>
      <c r="J14" s="47"/>
      <c r="K14" s="105"/>
      <c r="L14" s="14"/>
      <c r="M14" s="10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6"/>
      <c r="AU14" s="16"/>
      <c r="AV14" s="16"/>
      <c r="AW14" s="16"/>
      <c r="AX14" s="16"/>
      <c r="AY14" s="16"/>
      <c r="AZ14" s="16"/>
      <c r="BA14" s="16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2"/>
      <c r="DZ14" s="14"/>
      <c r="EA14" s="14"/>
      <c r="EB14" s="14"/>
      <c r="EC14" s="14"/>
      <c r="ED14" s="14"/>
      <c r="EE14" s="14"/>
      <c r="EF14" s="14"/>
      <c r="EG14" s="14"/>
      <c r="EH14" s="14"/>
      <c r="EI14" s="14"/>
    </row>
    <row r="15" spans="1:139" s="55" customFormat="1" ht="31.5">
      <c r="A15" s="54"/>
      <c r="B15" s="83" t="s">
        <v>124</v>
      </c>
      <c r="C15" s="47"/>
      <c r="D15" s="47"/>
      <c r="E15" s="47">
        <v>56298563</v>
      </c>
      <c r="F15" s="47"/>
      <c r="G15" s="47">
        <v>55989223</v>
      </c>
      <c r="H15" s="47">
        <v>309340</v>
      </c>
      <c r="I15" s="105"/>
      <c r="J15" s="14">
        <v>49577575</v>
      </c>
      <c r="K15" s="105"/>
      <c r="L15" s="14">
        <v>6411648</v>
      </c>
      <c r="M15" s="10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6"/>
      <c r="AU15" s="16"/>
      <c r="AV15" s="16"/>
      <c r="AW15" s="16"/>
      <c r="AX15" s="16"/>
      <c r="AY15" s="16"/>
      <c r="AZ15" s="16"/>
      <c r="BA15" s="16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>
        <v>309340</v>
      </c>
      <c r="DZ15" s="14">
        <v>309340</v>
      </c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55" customFormat="1" ht="31.5">
      <c r="A16" s="54"/>
      <c r="B16" s="83" t="s">
        <v>127</v>
      </c>
      <c r="C16" s="47"/>
      <c r="D16" s="47"/>
      <c r="E16" s="47">
        <v>275717700</v>
      </c>
      <c r="F16" s="47"/>
      <c r="G16" s="47">
        <v>275717700</v>
      </c>
      <c r="H16" s="47"/>
      <c r="I16" s="105"/>
      <c r="J16" s="14"/>
      <c r="K16" s="105"/>
      <c r="L16" s="14">
        <v>275717700</v>
      </c>
      <c r="M16" s="10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8"/>
      <c r="AU16" s="8"/>
      <c r="AV16" s="8"/>
      <c r="AW16" s="8"/>
      <c r="AX16" s="8"/>
      <c r="AY16" s="8"/>
      <c r="AZ16" s="8"/>
      <c r="BA16" s="8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ht="31.5" customHeight="1">
      <c r="A17" s="2"/>
      <c r="B17" s="83" t="s">
        <v>128</v>
      </c>
      <c r="C17" s="47"/>
      <c r="D17" s="53"/>
      <c r="E17" s="47">
        <v>12752883</v>
      </c>
      <c r="F17" s="47"/>
      <c r="G17" s="47">
        <f>J17+L17+N17</f>
        <v>7896042</v>
      </c>
      <c r="H17" s="47">
        <f>E17-G17</f>
        <v>4856841</v>
      </c>
      <c r="I17" s="105"/>
      <c r="J17" s="14">
        <v>5354910</v>
      </c>
      <c r="K17" s="105"/>
      <c r="L17" s="14">
        <v>1758834</v>
      </c>
      <c r="M17" s="105"/>
      <c r="N17" s="14">
        <v>782298</v>
      </c>
      <c r="O17" s="14">
        <v>222750</v>
      </c>
      <c r="P17" s="14">
        <v>222750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>
        <v>874071</v>
      </c>
      <c r="AD17" s="14">
        <v>874071</v>
      </c>
      <c r="AE17" s="14"/>
      <c r="AF17" s="14"/>
      <c r="AG17" s="14"/>
      <c r="AH17" s="14"/>
      <c r="AI17" s="14"/>
      <c r="AJ17" s="14"/>
      <c r="AK17" s="14">
        <v>447282</v>
      </c>
      <c r="AL17" s="14">
        <v>447282</v>
      </c>
      <c r="AM17" s="14"/>
      <c r="AN17" s="14"/>
      <c r="AO17" s="14"/>
      <c r="AP17" s="14"/>
      <c r="AQ17" s="14"/>
      <c r="AR17" s="14"/>
      <c r="AS17" s="14"/>
      <c r="AT17" s="8">
        <v>739530</v>
      </c>
      <c r="AU17" s="8">
        <v>739530</v>
      </c>
      <c r="AV17" s="8"/>
      <c r="AW17" s="8"/>
      <c r="AX17" s="8"/>
      <c r="AY17" s="8"/>
      <c r="AZ17" s="8"/>
      <c r="BA17" s="8"/>
      <c r="BB17" s="14">
        <v>105138</v>
      </c>
      <c r="BC17" s="14">
        <v>105138</v>
      </c>
      <c r="BD17" s="14"/>
      <c r="BE17" s="14"/>
      <c r="BF17" s="14"/>
      <c r="BG17" s="14"/>
      <c r="BH17" s="14">
        <v>155034</v>
      </c>
      <c r="BI17" s="14">
        <v>155034</v>
      </c>
      <c r="BJ17" s="14"/>
      <c r="BK17" s="14"/>
      <c r="BL17" s="14"/>
      <c r="BM17" s="14"/>
      <c r="BN17" s="14"/>
      <c r="BO17" s="14"/>
      <c r="BP17" s="14">
        <v>74844</v>
      </c>
      <c r="BQ17" s="14">
        <v>74844</v>
      </c>
      <c r="BR17" s="14"/>
      <c r="BS17" s="14"/>
      <c r="BT17" s="14"/>
      <c r="BU17" s="14"/>
      <c r="BV17" s="14">
        <v>465993</v>
      </c>
      <c r="BW17" s="14">
        <v>465993</v>
      </c>
      <c r="BX17" s="14"/>
      <c r="BY17" s="14"/>
      <c r="BZ17" s="14"/>
      <c r="CA17" s="14"/>
      <c r="CB17" s="14"/>
      <c r="CC17" s="14"/>
      <c r="CD17" s="14">
        <v>363528</v>
      </c>
      <c r="CE17" s="14">
        <v>363528</v>
      </c>
      <c r="CF17" s="14"/>
      <c r="CG17" s="14"/>
      <c r="CH17" s="14"/>
      <c r="CI17" s="14"/>
      <c r="CJ17" s="14"/>
      <c r="CK17" s="14">
        <v>119394</v>
      </c>
      <c r="CL17" s="14">
        <v>119394</v>
      </c>
      <c r="CM17" s="14"/>
      <c r="CN17" s="14"/>
      <c r="CO17" s="14"/>
      <c r="CP17" s="14"/>
      <c r="CQ17" s="14"/>
      <c r="CR17" s="14">
        <v>171963</v>
      </c>
      <c r="CS17" s="14">
        <v>171963</v>
      </c>
      <c r="CT17" s="14"/>
      <c r="CU17" s="14"/>
      <c r="CV17" s="14"/>
      <c r="CW17" s="14"/>
      <c r="CX17" s="14">
        <v>128304</v>
      </c>
      <c r="CY17" s="14">
        <v>128304</v>
      </c>
      <c r="CZ17" s="14"/>
      <c r="DA17" s="14"/>
      <c r="DB17" s="14"/>
      <c r="DC17" s="14"/>
      <c r="DD17" s="14"/>
      <c r="DE17" s="14">
        <v>199584</v>
      </c>
      <c r="DF17" s="14">
        <v>199584</v>
      </c>
      <c r="DG17" s="14"/>
      <c r="DH17" s="14"/>
      <c r="DI17" s="14"/>
      <c r="DJ17" s="14"/>
      <c r="DK17" s="14">
        <v>47223</v>
      </c>
      <c r="DL17" s="14">
        <v>47223</v>
      </c>
      <c r="DM17" s="14"/>
      <c r="DN17" s="14"/>
      <c r="DO17" s="14"/>
      <c r="DP17" s="14"/>
      <c r="DQ17" s="14">
        <v>89100</v>
      </c>
      <c r="DR17" s="14">
        <v>89100</v>
      </c>
      <c r="DS17" s="14"/>
      <c r="DT17" s="14"/>
      <c r="DU17" s="14"/>
      <c r="DV17" s="14"/>
      <c r="DW17" s="14"/>
      <c r="DX17" s="14"/>
      <c r="DY17" s="14">
        <v>653103</v>
      </c>
      <c r="DZ17" s="14">
        <v>653103</v>
      </c>
      <c r="EA17" s="14"/>
      <c r="EB17" s="14"/>
      <c r="EC17" s="14"/>
      <c r="ED17" s="14"/>
      <c r="EE17" s="14"/>
      <c r="EF17" s="14"/>
      <c r="EG17" s="14"/>
      <c r="EH17" s="14"/>
      <c r="EI17" s="14"/>
    </row>
    <row r="18" spans="1:139" s="55" customFormat="1" ht="31.5">
      <c r="A18" s="54"/>
      <c r="B18" s="83" t="s">
        <v>129</v>
      </c>
      <c r="C18" s="47"/>
      <c r="D18" s="47"/>
      <c r="E18" s="47">
        <v>16000000</v>
      </c>
      <c r="F18" s="47"/>
      <c r="G18" s="47">
        <f>J18+L18+N18</f>
        <v>10398370</v>
      </c>
      <c r="H18" s="47">
        <f>E18-G18</f>
        <v>5601630</v>
      </c>
      <c r="I18" s="105"/>
      <c r="J18" s="47">
        <v>2644050</v>
      </c>
      <c r="K18" s="105"/>
      <c r="L18" s="14">
        <v>6252120</v>
      </c>
      <c r="M18" s="105"/>
      <c r="N18" s="14">
        <v>1502200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>
        <v>599000</v>
      </c>
      <c r="AD18" s="14">
        <v>599000</v>
      </c>
      <c r="AE18" s="14"/>
      <c r="AF18" s="14"/>
      <c r="AG18" s="14"/>
      <c r="AH18" s="14"/>
      <c r="AI18" s="14"/>
      <c r="AJ18" s="14"/>
      <c r="AK18" s="14">
        <v>1085700</v>
      </c>
      <c r="AL18" s="14">
        <v>1085700</v>
      </c>
      <c r="AM18" s="14"/>
      <c r="AN18" s="14"/>
      <c r="AO18" s="14"/>
      <c r="AP18" s="14"/>
      <c r="AQ18" s="14"/>
      <c r="AR18" s="14"/>
      <c r="AS18" s="14"/>
      <c r="AT18" s="16"/>
      <c r="AU18" s="16"/>
      <c r="AV18" s="16"/>
      <c r="AW18" s="16"/>
      <c r="AX18" s="16"/>
      <c r="AY18" s="16"/>
      <c r="AZ18" s="16"/>
      <c r="BA18" s="16"/>
      <c r="BB18" s="14"/>
      <c r="BC18" s="14"/>
      <c r="BD18" s="14"/>
      <c r="BE18" s="14"/>
      <c r="BF18" s="14"/>
      <c r="BG18" s="14"/>
      <c r="BH18" s="14">
        <v>1684700</v>
      </c>
      <c r="BI18" s="14">
        <v>1684700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>
        <v>187190</v>
      </c>
      <c r="CL18" s="14">
        <v>187190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>
        <v>355660</v>
      </c>
      <c r="DR18" s="14">
        <v>355660</v>
      </c>
      <c r="DS18" s="14"/>
      <c r="DT18" s="14"/>
      <c r="DU18" s="14"/>
      <c r="DV18" s="14"/>
      <c r="DW18" s="14"/>
      <c r="DX18" s="14"/>
      <c r="DY18" s="14">
        <v>1689380</v>
      </c>
      <c r="DZ18" s="14">
        <v>1689380</v>
      </c>
      <c r="EA18" s="14"/>
      <c r="EB18" s="14"/>
      <c r="EC18" s="14"/>
      <c r="ED18" s="14"/>
      <c r="EE18" s="14"/>
      <c r="EF18" s="14"/>
      <c r="EG18" s="14"/>
      <c r="EH18" s="14"/>
      <c r="EI18" s="14"/>
    </row>
    <row r="19" spans="1:139" s="55" customFormat="1" ht="31.5">
      <c r="A19" s="54"/>
      <c r="B19" s="83" t="s">
        <v>130</v>
      </c>
      <c r="C19" s="12"/>
      <c r="D19" s="12"/>
      <c r="E19" s="47">
        <v>32000000</v>
      </c>
      <c r="F19" s="47">
        <v>32000000</v>
      </c>
      <c r="G19" s="47"/>
      <c r="H19" s="47"/>
      <c r="I19" s="105"/>
      <c r="J19" s="14"/>
      <c r="K19" s="105"/>
      <c r="L19" s="14"/>
      <c r="M19" s="10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</row>
    <row r="20" spans="1:139" ht="31.5">
      <c r="A20" s="2"/>
      <c r="B20" s="83" t="s">
        <v>131</v>
      </c>
      <c r="C20" s="47"/>
      <c r="D20" s="47"/>
      <c r="E20" s="47">
        <v>168945590</v>
      </c>
      <c r="F20" s="47"/>
      <c r="G20" s="47">
        <v>168945590</v>
      </c>
      <c r="H20" s="47"/>
      <c r="I20" s="107"/>
      <c r="J20" s="14">
        <v>168945590</v>
      </c>
      <c r="K20" s="107"/>
      <c r="L20" s="46"/>
      <c r="M20" s="107"/>
      <c r="N20" s="4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8"/>
      <c r="AU20" s="8"/>
      <c r="AV20" s="8"/>
      <c r="AW20" s="8"/>
      <c r="AX20" s="8"/>
      <c r="AY20" s="8"/>
      <c r="AZ20" s="8"/>
      <c r="BA20" s="8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</row>
    <row r="21" spans="1:139" ht="30.75" customHeight="1">
      <c r="A21" s="2"/>
      <c r="B21" s="83" t="s">
        <v>132</v>
      </c>
      <c r="C21" s="47"/>
      <c r="D21" s="47"/>
      <c r="E21" s="47">
        <v>71202600</v>
      </c>
      <c r="F21" s="47">
        <v>71202600</v>
      </c>
      <c r="G21" s="47"/>
      <c r="H21" s="47"/>
      <c r="I21" s="107"/>
      <c r="J21" s="46"/>
      <c r="K21" s="107"/>
      <c r="L21" s="46"/>
      <c r="M21" s="107"/>
      <c r="N21" s="4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8"/>
      <c r="AU21" s="8"/>
      <c r="AV21" s="8"/>
      <c r="AW21" s="8"/>
      <c r="AX21" s="8"/>
      <c r="AY21" s="8"/>
      <c r="AZ21" s="8"/>
      <c r="BA21" s="8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</row>
    <row r="22" spans="1:139" s="50" customFormat="1" ht="34.5" customHeight="1">
      <c r="A22" s="2"/>
      <c r="B22" s="6" t="s">
        <v>133</v>
      </c>
      <c r="C22" s="12"/>
      <c r="D22" s="12"/>
      <c r="E22" s="12">
        <v>6674000</v>
      </c>
      <c r="F22" s="12">
        <v>6674000</v>
      </c>
      <c r="G22" s="12"/>
      <c r="H22" s="12"/>
      <c r="I22" s="108"/>
      <c r="J22" s="12"/>
      <c r="K22" s="105"/>
      <c r="L22" s="14"/>
      <c r="M22" s="10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8"/>
      <c r="AU22" s="8"/>
      <c r="AV22" s="8"/>
      <c r="AW22" s="8"/>
      <c r="AX22" s="8"/>
      <c r="AY22" s="8"/>
      <c r="AZ22" s="8"/>
      <c r="BA22" s="8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8"/>
      <c r="BW22" s="8"/>
      <c r="BX22" s="8"/>
      <c r="BY22" s="8"/>
      <c r="BZ22" s="8"/>
      <c r="CA22" s="8"/>
      <c r="CB22" s="8"/>
      <c r="CC22" s="8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55" customFormat="1" ht="31.5">
      <c r="A23" s="54"/>
      <c r="B23" s="83" t="s">
        <v>134</v>
      </c>
      <c r="C23" s="12"/>
      <c r="D23" s="12"/>
      <c r="E23" s="47">
        <v>20000000</v>
      </c>
      <c r="F23" s="47">
        <v>20000000</v>
      </c>
      <c r="G23" s="47"/>
      <c r="H23" s="47"/>
      <c r="I23" s="105"/>
      <c r="J23" s="14"/>
      <c r="K23" s="105"/>
      <c r="L23" s="14"/>
      <c r="M23" s="10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6"/>
      <c r="AU23" s="16"/>
      <c r="AV23" s="16"/>
      <c r="AW23" s="16"/>
      <c r="AX23" s="16"/>
      <c r="AY23" s="16"/>
      <c r="AZ23" s="16"/>
      <c r="BA23" s="16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</row>
    <row r="24" spans="1:139" ht="15.75">
      <c r="A24" s="2"/>
      <c r="B24" s="83" t="s">
        <v>135</v>
      </c>
      <c r="C24" s="47"/>
      <c r="D24" s="53"/>
      <c r="E24" s="47">
        <v>579856613</v>
      </c>
      <c r="F24" s="47">
        <v>579856613</v>
      </c>
      <c r="G24" s="47"/>
      <c r="H24" s="47"/>
      <c r="I24" s="105"/>
      <c r="J24" s="14"/>
      <c r="K24" s="105"/>
      <c r="L24" s="14"/>
      <c r="M24" s="10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8"/>
      <c r="AU24" s="8"/>
      <c r="AV24" s="8"/>
      <c r="AW24" s="8"/>
      <c r="AX24" s="8"/>
      <c r="AY24" s="8"/>
      <c r="AZ24" s="8"/>
      <c r="BA24" s="8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8"/>
      <c r="BW24" s="8"/>
      <c r="BX24" s="8"/>
      <c r="BY24" s="8"/>
      <c r="BZ24" s="8"/>
      <c r="CA24" s="8"/>
      <c r="CB24" s="8"/>
      <c r="CC24" s="8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</row>
    <row r="25" spans="1:139" ht="31.5">
      <c r="A25" s="2"/>
      <c r="B25" s="83" t="s">
        <v>35</v>
      </c>
      <c r="C25" s="47"/>
      <c r="D25" s="53"/>
      <c r="E25" s="47">
        <v>350000</v>
      </c>
      <c r="F25" s="47"/>
      <c r="G25" s="47">
        <v>70000</v>
      </c>
      <c r="H25" s="47">
        <v>280000</v>
      </c>
      <c r="I25" s="105"/>
      <c r="J25" s="14"/>
      <c r="K25" s="105"/>
      <c r="L25" s="14">
        <v>70000</v>
      </c>
      <c r="M25" s="105"/>
      <c r="N25" s="14"/>
      <c r="O25" s="14">
        <v>140000</v>
      </c>
      <c r="P25" s="14">
        <v>140000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>
        <v>70000</v>
      </c>
      <c r="AL25" s="14">
        <v>70000</v>
      </c>
      <c r="AM25" s="14"/>
      <c r="AN25" s="14"/>
      <c r="AO25" s="14"/>
      <c r="AP25" s="14"/>
      <c r="AQ25" s="14"/>
      <c r="AR25" s="14"/>
      <c r="AS25" s="14"/>
      <c r="AT25" s="8"/>
      <c r="AU25" s="8"/>
      <c r="AV25" s="8"/>
      <c r="AW25" s="8"/>
      <c r="AX25" s="8"/>
      <c r="AY25" s="8"/>
      <c r="AZ25" s="8"/>
      <c r="BA25" s="8"/>
      <c r="BB25" s="14">
        <v>70000</v>
      </c>
      <c r="BC25" s="14">
        <v>70000</v>
      </c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8"/>
      <c r="BW25" s="8"/>
      <c r="BX25" s="8"/>
      <c r="BY25" s="8"/>
      <c r="BZ25" s="8"/>
      <c r="CA25" s="8"/>
      <c r="CB25" s="8"/>
      <c r="CC25" s="8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</row>
    <row r="26" spans="1:139" s="50" customFormat="1" ht="31.5">
      <c r="A26" s="2"/>
      <c r="B26" s="6" t="s">
        <v>36</v>
      </c>
      <c r="C26" s="12"/>
      <c r="D26" s="12"/>
      <c r="E26" s="12">
        <v>4678733</v>
      </c>
      <c r="F26" s="12">
        <v>4678733</v>
      </c>
      <c r="G26" s="12"/>
      <c r="H26" s="12"/>
      <c r="I26" s="108"/>
      <c r="J26" s="12"/>
      <c r="K26" s="105"/>
      <c r="L26" s="14"/>
      <c r="M26" s="10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8"/>
      <c r="AU26" s="8"/>
      <c r="AV26" s="8"/>
      <c r="AW26" s="8"/>
      <c r="AX26" s="8"/>
      <c r="AY26" s="8"/>
      <c r="AZ26" s="8"/>
      <c r="BA26" s="8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8"/>
      <c r="BW26" s="8"/>
      <c r="BX26" s="8"/>
      <c r="BY26" s="8"/>
      <c r="BZ26" s="8"/>
      <c r="CA26" s="8"/>
      <c r="CB26" s="8"/>
      <c r="CC26" s="8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ht="31.5">
      <c r="A27" s="2"/>
      <c r="B27" s="83" t="s">
        <v>136</v>
      </c>
      <c r="C27" s="47"/>
      <c r="D27" s="47"/>
      <c r="E27" s="47">
        <v>11101972</v>
      </c>
      <c r="F27" s="47"/>
      <c r="G27" s="47">
        <v>11101972</v>
      </c>
      <c r="H27" s="47"/>
      <c r="I27" s="105"/>
      <c r="J27" s="14"/>
      <c r="K27" s="105"/>
      <c r="L27" s="14">
        <v>11101972</v>
      </c>
      <c r="M27" s="10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8"/>
      <c r="AU27" s="8"/>
      <c r="AV27" s="8"/>
      <c r="AW27" s="8"/>
      <c r="AX27" s="8"/>
      <c r="AY27" s="8"/>
      <c r="AZ27" s="8"/>
      <c r="BA27" s="8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8"/>
      <c r="BW27" s="8"/>
      <c r="BX27" s="8"/>
      <c r="BY27" s="8"/>
      <c r="BZ27" s="8"/>
      <c r="CA27" s="8"/>
      <c r="CB27" s="8"/>
      <c r="CC27" s="8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</row>
    <row r="28" spans="1:139" s="50" customFormat="1" ht="31.5">
      <c r="A28" s="2"/>
      <c r="B28" s="6" t="s">
        <v>137</v>
      </c>
      <c r="C28" s="12"/>
      <c r="D28" s="12"/>
      <c r="E28" s="12">
        <v>466434647</v>
      </c>
      <c r="F28" s="12"/>
      <c r="G28" s="12">
        <f>J28+L28+N28</f>
        <v>256970373</v>
      </c>
      <c r="H28" s="12">
        <f>E28-G28</f>
        <v>209464274</v>
      </c>
      <c r="I28" s="108"/>
      <c r="J28" s="12">
        <v>187247441</v>
      </c>
      <c r="K28" s="108"/>
      <c r="L28" s="12">
        <v>53893607</v>
      </c>
      <c r="M28" s="105"/>
      <c r="N28" s="14">
        <v>15829325</v>
      </c>
      <c r="O28" s="14">
        <f>P28+Q28</f>
        <v>17372126</v>
      </c>
      <c r="P28" s="14">
        <v>17170777</v>
      </c>
      <c r="Q28" s="14">
        <v>201349</v>
      </c>
      <c r="R28" s="14"/>
      <c r="S28" s="14"/>
      <c r="T28" s="14">
        <v>201349</v>
      </c>
      <c r="U28" s="14"/>
      <c r="V28" s="14"/>
      <c r="W28" s="14"/>
      <c r="X28" s="14"/>
      <c r="Y28" s="14"/>
      <c r="Z28" s="14"/>
      <c r="AA28" s="14"/>
      <c r="AB28" s="14"/>
      <c r="AC28" s="14">
        <f>AD28+AE28</f>
        <v>21691601</v>
      </c>
      <c r="AD28" s="14">
        <v>17072073</v>
      </c>
      <c r="AE28" s="14">
        <v>4619528</v>
      </c>
      <c r="AF28" s="14">
        <v>4619528</v>
      </c>
      <c r="AG28" s="14"/>
      <c r="AH28" s="14"/>
      <c r="AI28" s="14"/>
      <c r="AJ28" s="14"/>
      <c r="AK28" s="14">
        <v>20490075</v>
      </c>
      <c r="AL28" s="14">
        <v>20490075</v>
      </c>
      <c r="AM28" s="14"/>
      <c r="AN28" s="14"/>
      <c r="AO28" s="14"/>
      <c r="AP28" s="14"/>
      <c r="AQ28" s="14"/>
      <c r="AR28" s="14"/>
      <c r="AS28" s="14"/>
      <c r="AT28" s="8">
        <v>27404117</v>
      </c>
      <c r="AU28" s="8">
        <v>27404117</v>
      </c>
      <c r="AV28" s="8"/>
      <c r="AW28" s="8"/>
      <c r="AX28" s="8"/>
      <c r="AY28" s="8"/>
      <c r="AZ28" s="8"/>
      <c r="BA28" s="8"/>
      <c r="BB28" s="14">
        <v>6109713</v>
      </c>
      <c r="BC28" s="14">
        <v>6109713</v>
      </c>
      <c r="BD28" s="14"/>
      <c r="BE28" s="14"/>
      <c r="BF28" s="14"/>
      <c r="BG28" s="14"/>
      <c r="BH28" s="14">
        <v>8640175</v>
      </c>
      <c r="BI28" s="14">
        <v>8640175</v>
      </c>
      <c r="BJ28" s="14"/>
      <c r="BK28" s="14"/>
      <c r="BL28" s="14"/>
      <c r="BM28" s="14"/>
      <c r="BN28" s="14"/>
      <c r="BO28" s="14"/>
      <c r="BP28" s="14">
        <v>6252323</v>
      </c>
      <c r="BQ28" s="14">
        <v>6252323</v>
      </c>
      <c r="BR28" s="14"/>
      <c r="BS28" s="14"/>
      <c r="BT28" s="14"/>
      <c r="BU28" s="14"/>
      <c r="BV28" s="8">
        <f>BW28+BX28</f>
        <v>10549505</v>
      </c>
      <c r="BW28" s="8">
        <v>6370776</v>
      </c>
      <c r="BX28" s="8">
        <f>SUM(BY28:CC28)</f>
        <v>4178729</v>
      </c>
      <c r="BY28" s="8">
        <v>576129</v>
      </c>
      <c r="BZ28" s="8">
        <v>513507</v>
      </c>
      <c r="CA28" s="8">
        <v>453018</v>
      </c>
      <c r="CB28" s="8">
        <v>1056058</v>
      </c>
      <c r="CC28" s="8">
        <v>1580017</v>
      </c>
      <c r="CD28" s="14">
        <v>13733656</v>
      </c>
      <c r="CE28" s="14">
        <v>13733656</v>
      </c>
      <c r="CF28" s="14"/>
      <c r="CG28" s="14"/>
      <c r="CH28" s="14"/>
      <c r="CI28" s="14"/>
      <c r="CJ28" s="14"/>
      <c r="CK28" s="14">
        <v>10287296</v>
      </c>
      <c r="CL28" s="14">
        <v>10287296</v>
      </c>
      <c r="CM28" s="14"/>
      <c r="CN28" s="14"/>
      <c r="CO28" s="14"/>
      <c r="CP28" s="14"/>
      <c r="CQ28" s="14"/>
      <c r="CR28" s="14">
        <v>9026450</v>
      </c>
      <c r="CS28" s="14">
        <v>9026450</v>
      </c>
      <c r="CT28" s="14"/>
      <c r="CU28" s="14"/>
      <c r="CV28" s="14"/>
      <c r="CW28" s="14"/>
      <c r="CX28" s="14">
        <v>10824233</v>
      </c>
      <c r="CY28" s="14">
        <v>10824233</v>
      </c>
      <c r="CZ28" s="14"/>
      <c r="DA28" s="14"/>
      <c r="DB28" s="14"/>
      <c r="DC28" s="14"/>
      <c r="DD28" s="14"/>
      <c r="DE28" s="14">
        <v>13211605</v>
      </c>
      <c r="DF28" s="14">
        <v>13211605</v>
      </c>
      <c r="DG28" s="14"/>
      <c r="DH28" s="14"/>
      <c r="DI28" s="14"/>
      <c r="DJ28" s="14"/>
      <c r="DK28" s="14">
        <v>8328056</v>
      </c>
      <c r="DL28" s="14">
        <v>8328056</v>
      </c>
      <c r="DM28" s="14"/>
      <c r="DN28" s="14"/>
      <c r="DO28" s="14"/>
      <c r="DP28" s="14"/>
      <c r="DQ28" s="14">
        <v>9529131</v>
      </c>
      <c r="DR28" s="14">
        <v>9529131</v>
      </c>
      <c r="DS28" s="14"/>
      <c r="DT28" s="14"/>
      <c r="DU28" s="14"/>
      <c r="DV28" s="14"/>
      <c r="DW28" s="14"/>
      <c r="DX28" s="14"/>
      <c r="DY28" s="12">
        <f>DZ28+EA28</f>
        <v>16014212</v>
      </c>
      <c r="DZ28" s="12">
        <v>921056</v>
      </c>
      <c r="EA28" s="12">
        <f>SUM(EB28:EI28)</f>
        <v>15093156</v>
      </c>
      <c r="EB28" s="12">
        <v>1443273</v>
      </c>
      <c r="EC28" s="12">
        <v>1740894</v>
      </c>
      <c r="ED28" s="12">
        <v>1646193</v>
      </c>
      <c r="EE28" s="12">
        <v>933715</v>
      </c>
      <c r="EF28" s="12">
        <v>1911957</v>
      </c>
      <c r="EG28" s="12">
        <v>2950706</v>
      </c>
      <c r="EH28" s="12">
        <v>2560244</v>
      </c>
      <c r="EI28" s="12">
        <v>1906174</v>
      </c>
    </row>
    <row r="29" spans="1:139" s="50" customFormat="1" ht="30.75" customHeight="1">
      <c r="A29" s="2"/>
      <c r="B29" s="83" t="s">
        <v>37</v>
      </c>
      <c r="C29" s="47"/>
      <c r="D29" s="47"/>
      <c r="E29" s="47">
        <v>1605000</v>
      </c>
      <c r="F29" s="47">
        <v>1605000</v>
      </c>
      <c r="G29" s="47"/>
      <c r="H29" s="47"/>
      <c r="I29" s="105"/>
      <c r="J29" s="14"/>
      <c r="K29" s="105"/>
      <c r="L29" s="14"/>
      <c r="M29" s="10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8"/>
      <c r="AU29" s="8"/>
      <c r="AV29" s="8"/>
      <c r="AW29" s="8"/>
      <c r="AX29" s="8"/>
      <c r="AY29" s="8"/>
      <c r="AZ29" s="8"/>
      <c r="BA29" s="8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8"/>
      <c r="BW29" s="8"/>
      <c r="BX29" s="8"/>
      <c r="BY29" s="8"/>
      <c r="BZ29" s="8"/>
      <c r="CA29" s="8"/>
      <c r="CB29" s="8"/>
      <c r="CC29" s="8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</row>
    <row r="30" spans="1:139" ht="15.75">
      <c r="A30" s="2"/>
      <c r="B30" s="83" t="s">
        <v>138</v>
      </c>
      <c r="C30" s="47"/>
      <c r="D30" s="47"/>
      <c r="E30" s="47">
        <v>12115634</v>
      </c>
      <c r="F30" s="47"/>
      <c r="G30" s="47"/>
      <c r="H30" s="47">
        <v>12115634</v>
      </c>
      <c r="I30" s="105"/>
      <c r="J30" s="14"/>
      <c r="K30" s="105"/>
      <c r="L30" s="14"/>
      <c r="M30" s="10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8"/>
      <c r="AU30" s="8"/>
      <c r="AV30" s="8"/>
      <c r="AW30" s="8"/>
      <c r="AX30" s="8"/>
      <c r="AY30" s="8"/>
      <c r="AZ30" s="8"/>
      <c r="BA30" s="8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8"/>
      <c r="BW30" s="8"/>
      <c r="BX30" s="8"/>
      <c r="BY30" s="8"/>
      <c r="BZ30" s="8"/>
      <c r="CA30" s="8"/>
      <c r="CB30" s="8"/>
      <c r="CC30" s="8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>
        <v>12115634</v>
      </c>
      <c r="DF30" s="14">
        <v>12115634</v>
      </c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</row>
    <row r="31" spans="1:139" s="50" customFormat="1" ht="31.5">
      <c r="A31" s="2"/>
      <c r="B31" s="6" t="s">
        <v>139</v>
      </c>
      <c r="C31" s="12"/>
      <c r="D31" s="12"/>
      <c r="E31" s="12">
        <v>90755220</v>
      </c>
      <c r="F31" s="12"/>
      <c r="G31" s="12">
        <v>90755220</v>
      </c>
      <c r="H31" s="12"/>
      <c r="I31" s="108"/>
      <c r="J31" s="12"/>
      <c r="K31" s="105"/>
      <c r="L31" s="14">
        <v>90755220</v>
      </c>
      <c r="M31" s="10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8"/>
      <c r="AU31" s="8"/>
      <c r="AV31" s="8"/>
      <c r="AW31" s="8"/>
      <c r="AX31" s="8"/>
      <c r="AY31" s="8"/>
      <c r="AZ31" s="8"/>
      <c r="BA31" s="8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8"/>
      <c r="BW31" s="8"/>
      <c r="BX31" s="8"/>
      <c r="BY31" s="8"/>
      <c r="BZ31" s="8"/>
      <c r="CA31" s="8"/>
      <c r="CB31" s="8"/>
      <c r="CC31" s="8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</row>
    <row r="32" spans="1:139" ht="31.5">
      <c r="A32" s="2"/>
      <c r="B32" s="86" t="s">
        <v>140</v>
      </c>
      <c r="C32" s="47"/>
      <c r="D32" s="47"/>
      <c r="E32" s="47">
        <v>3964368</v>
      </c>
      <c r="F32" s="47"/>
      <c r="G32" s="47">
        <v>3964368</v>
      </c>
      <c r="H32" s="47"/>
      <c r="I32" s="105"/>
      <c r="J32" s="14">
        <v>2645072</v>
      </c>
      <c r="K32" s="115"/>
      <c r="L32" s="47">
        <v>1319296</v>
      </c>
      <c r="M32" s="10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6"/>
      <c r="AU32" s="16"/>
      <c r="AV32" s="16"/>
      <c r="AW32" s="16"/>
      <c r="AX32" s="16"/>
      <c r="AY32" s="16"/>
      <c r="AZ32" s="16"/>
      <c r="BA32" s="16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6"/>
      <c r="BW32" s="16"/>
      <c r="BX32" s="16"/>
      <c r="BY32" s="16"/>
      <c r="BZ32" s="16"/>
      <c r="CA32" s="16"/>
      <c r="CB32" s="16"/>
      <c r="CC32" s="16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</row>
    <row r="33" spans="1:139" ht="18" customHeight="1">
      <c r="A33" s="2"/>
      <c r="B33" s="83" t="s">
        <v>141</v>
      </c>
      <c r="C33" s="47"/>
      <c r="D33" s="53"/>
      <c r="E33" s="47">
        <v>29940000</v>
      </c>
      <c r="F33" s="47"/>
      <c r="G33" s="47">
        <v>29940000</v>
      </c>
      <c r="H33" s="47"/>
      <c r="I33" s="105"/>
      <c r="J33" s="14">
        <v>29940000</v>
      </c>
      <c r="K33" s="105"/>
      <c r="L33" s="14"/>
      <c r="M33" s="10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8"/>
      <c r="AU33" s="8"/>
      <c r="AV33" s="8"/>
      <c r="AW33" s="8"/>
      <c r="AX33" s="8"/>
      <c r="AY33" s="8"/>
      <c r="AZ33" s="8"/>
      <c r="BA33" s="8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8"/>
      <c r="BW33" s="8"/>
      <c r="BX33" s="8"/>
      <c r="BY33" s="8"/>
      <c r="BZ33" s="8"/>
      <c r="CA33" s="8"/>
      <c r="CB33" s="8"/>
      <c r="CC33" s="8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</row>
    <row r="34" spans="1:139" ht="31.5">
      <c r="A34" s="2"/>
      <c r="B34" s="83" t="s">
        <v>142</v>
      </c>
      <c r="C34" s="47"/>
      <c r="D34" s="53"/>
      <c r="E34" s="47">
        <v>70519700</v>
      </c>
      <c r="F34" s="47"/>
      <c r="G34" s="47"/>
      <c r="H34" s="47">
        <v>70519700</v>
      </c>
      <c r="I34" s="105"/>
      <c r="J34" s="14"/>
      <c r="K34" s="105"/>
      <c r="L34" s="14"/>
      <c r="M34" s="10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70519700</v>
      </c>
      <c r="AD34" s="14">
        <v>70519700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8"/>
      <c r="BW34" s="8"/>
      <c r="BX34" s="8"/>
      <c r="BY34" s="8"/>
      <c r="BZ34" s="8"/>
      <c r="CA34" s="8"/>
      <c r="CB34" s="8"/>
      <c r="CC34" s="8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</row>
    <row r="35" spans="1:139" ht="31.5">
      <c r="A35" s="2"/>
      <c r="B35" s="83" t="s">
        <v>143</v>
      </c>
      <c r="C35" s="47"/>
      <c r="D35" s="47"/>
      <c r="E35" s="47">
        <v>51313083</v>
      </c>
      <c r="F35" s="47"/>
      <c r="G35" s="47"/>
      <c r="H35" s="47">
        <v>51313083</v>
      </c>
      <c r="I35" s="105"/>
      <c r="J35" s="14"/>
      <c r="K35" s="105"/>
      <c r="L35" s="14"/>
      <c r="M35" s="10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8"/>
      <c r="AU35" s="8"/>
      <c r="AV35" s="8"/>
      <c r="AW35" s="8"/>
      <c r="AX35" s="8"/>
      <c r="AY35" s="8"/>
      <c r="AZ35" s="8"/>
      <c r="BA35" s="8"/>
      <c r="BB35" s="14"/>
      <c r="BC35" s="14"/>
      <c r="BD35" s="14"/>
      <c r="BE35" s="14"/>
      <c r="BF35" s="14"/>
      <c r="BG35" s="14"/>
      <c r="BH35" s="14">
        <v>16067250</v>
      </c>
      <c r="BI35" s="14">
        <v>16067250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8"/>
      <c r="BW35" s="8"/>
      <c r="BX35" s="8"/>
      <c r="BY35" s="8"/>
      <c r="BZ35" s="8"/>
      <c r="CA35" s="8"/>
      <c r="CB35" s="8"/>
      <c r="CC35" s="8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>
        <v>15536187</v>
      </c>
      <c r="CY35" s="14">
        <v>15536187</v>
      </c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>
        <v>6628710</v>
      </c>
      <c r="DL35" s="14">
        <v>6628710</v>
      </c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>
        <v>13080936</v>
      </c>
      <c r="DZ35" s="14">
        <v>13080936</v>
      </c>
      <c r="EA35" s="14"/>
      <c r="EB35" s="14"/>
      <c r="EC35" s="14"/>
      <c r="ED35" s="14"/>
      <c r="EE35" s="14"/>
      <c r="EF35" s="14"/>
      <c r="EG35" s="14"/>
      <c r="EH35" s="14"/>
      <c r="EI35" s="14"/>
    </row>
    <row r="36" spans="1:139" ht="31.5">
      <c r="A36" s="2"/>
      <c r="B36" s="83" t="s">
        <v>144</v>
      </c>
      <c r="C36" s="47"/>
      <c r="D36" s="47"/>
      <c r="E36" s="47">
        <v>7143000</v>
      </c>
      <c r="F36" s="47"/>
      <c r="G36" s="47"/>
      <c r="H36" s="47">
        <v>7143000</v>
      </c>
      <c r="I36" s="105"/>
      <c r="J36" s="14"/>
      <c r="K36" s="105"/>
      <c r="L36" s="14"/>
      <c r="M36" s="10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8"/>
      <c r="AU36" s="8"/>
      <c r="AV36" s="8"/>
      <c r="AW36" s="8"/>
      <c r="AX36" s="8"/>
      <c r="AY36" s="8"/>
      <c r="AZ36" s="8"/>
      <c r="BA36" s="8"/>
      <c r="BB36" s="14"/>
      <c r="BC36" s="14"/>
      <c r="BD36" s="14"/>
      <c r="BE36" s="14"/>
      <c r="BF36" s="14"/>
      <c r="BG36" s="14"/>
      <c r="BH36" s="14">
        <v>6652000</v>
      </c>
      <c r="BI36" s="14">
        <v>6652000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8"/>
      <c r="BW36" s="8"/>
      <c r="BX36" s="8"/>
      <c r="BY36" s="8"/>
      <c r="BZ36" s="8"/>
      <c r="CA36" s="8"/>
      <c r="CB36" s="8"/>
      <c r="CC36" s="8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>
        <v>491000</v>
      </c>
      <c r="CS36" s="14">
        <v>491000</v>
      </c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</row>
    <row r="37" spans="1:139" ht="15.75">
      <c r="A37" s="2"/>
      <c r="B37" s="83" t="s">
        <v>145</v>
      </c>
      <c r="C37" s="12"/>
      <c r="D37" s="53"/>
      <c r="E37" s="12">
        <v>95489235</v>
      </c>
      <c r="F37" s="36"/>
      <c r="G37" s="36"/>
      <c r="H37" s="36">
        <v>95489235</v>
      </c>
      <c r="I37" s="105"/>
      <c r="J37" s="14"/>
      <c r="K37" s="105"/>
      <c r="L37" s="14"/>
      <c r="M37" s="105"/>
      <c r="N37" s="14"/>
      <c r="O37" s="14">
        <v>14332000</v>
      </c>
      <c r="P37" s="14">
        <v>14332000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>
        <v>3768000</v>
      </c>
      <c r="AD37" s="14">
        <v>3768000</v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8">
        <v>4014000</v>
      </c>
      <c r="AU37" s="8">
        <v>4014000</v>
      </c>
      <c r="AV37" s="8"/>
      <c r="AW37" s="8"/>
      <c r="AX37" s="8"/>
      <c r="AY37" s="8"/>
      <c r="AZ37" s="8"/>
      <c r="BA37" s="8"/>
      <c r="BB37" s="14"/>
      <c r="BC37" s="14"/>
      <c r="BD37" s="14"/>
      <c r="BE37" s="14"/>
      <c r="BF37" s="14"/>
      <c r="BG37" s="14"/>
      <c r="BH37" s="14">
        <v>804000</v>
      </c>
      <c r="BI37" s="14">
        <v>804000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8">
        <v>6204000</v>
      </c>
      <c r="BW37" s="8">
        <v>6204000</v>
      </c>
      <c r="BX37" s="8"/>
      <c r="BY37" s="8"/>
      <c r="BZ37" s="8"/>
      <c r="CA37" s="8"/>
      <c r="CB37" s="8"/>
      <c r="CC37" s="8"/>
      <c r="CD37" s="14">
        <v>26128000</v>
      </c>
      <c r="CE37" s="14">
        <v>26128000</v>
      </c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>
        <v>17739700</v>
      </c>
      <c r="CS37" s="14">
        <v>17739700</v>
      </c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>
        <v>2400000</v>
      </c>
      <c r="DF37" s="14">
        <v>2400000</v>
      </c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>
        <v>20099535</v>
      </c>
      <c r="DZ37" s="14">
        <v>20099535</v>
      </c>
      <c r="EA37" s="14"/>
      <c r="EB37" s="14"/>
      <c r="EC37" s="14"/>
      <c r="ED37" s="14"/>
      <c r="EE37" s="14"/>
      <c r="EF37" s="14"/>
      <c r="EG37" s="14"/>
      <c r="EH37" s="14"/>
      <c r="EI37" s="14"/>
    </row>
    <row r="38" spans="1:139" s="50" customFormat="1" ht="31.5">
      <c r="A38" s="2"/>
      <c r="B38" s="6" t="s">
        <v>146</v>
      </c>
      <c r="C38" s="12"/>
      <c r="D38" s="12"/>
      <c r="E38" s="12">
        <v>27822200</v>
      </c>
      <c r="F38" s="12">
        <v>27822200</v>
      </c>
      <c r="G38" s="12"/>
      <c r="H38" s="12"/>
      <c r="I38" s="108"/>
      <c r="J38" s="12"/>
      <c r="K38" s="105"/>
      <c r="L38" s="14"/>
      <c r="M38" s="10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8"/>
      <c r="AU38" s="8"/>
      <c r="AV38" s="8"/>
      <c r="AW38" s="8"/>
      <c r="AX38" s="8"/>
      <c r="AY38" s="8"/>
      <c r="AZ38" s="8"/>
      <c r="BA38" s="8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8"/>
      <c r="BW38" s="8"/>
      <c r="BX38" s="8"/>
      <c r="BY38" s="8"/>
      <c r="BZ38" s="8"/>
      <c r="CA38" s="8"/>
      <c r="CB38" s="8"/>
      <c r="CC38" s="8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</row>
    <row r="39" spans="1:139" s="50" customFormat="1" ht="31.5">
      <c r="A39" s="2"/>
      <c r="B39" s="6" t="s">
        <v>147</v>
      </c>
      <c r="C39" s="12"/>
      <c r="D39" s="12"/>
      <c r="E39" s="12">
        <v>4800000</v>
      </c>
      <c r="F39" s="12">
        <v>4800000</v>
      </c>
      <c r="G39" s="12"/>
      <c r="H39" s="12"/>
      <c r="I39" s="108"/>
      <c r="J39" s="12"/>
      <c r="K39" s="105"/>
      <c r="L39" s="14"/>
      <c r="M39" s="108"/>
      <c r="N39" s="12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8"/>
      <c r="AU39" s="8"/>
      <c r="AV39" s="8"/>
      <c r="AW39" s="8"/>
      <c r="AX39" s="8"/>
      <c r="AY39" s="8"/>
      <c r="AZ39" s="8"/>
      <c r="BA39" s="8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8"/>
      <c r="BW39" s="8"/>
      <c r="BX39" s="8"/>
      <c r="BY39" s="8"/>
      <c r="BZ39" s="8"/>
      <c r="CA39" s="8"/>
      <c r="CB39" s="8"/>
      <c r="CC39" s="8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</row>
    <row r="40" spans="1:139" s="50" customFormat="1" ht="15.75">
      <c r="A40" s="2"/>
      <c r="B40" s="6" t="s">
        <v>148</v>
      </c>
      <c r="C40" s="12"/>
      <c r="D40" s="12"/>
      <c r="E40" s="12">
        <v>474000000</v>
      </c>
      <c r="F40" s="12">
        <v>474000000</v>
      </c>
      <c r="G40" s="12"/>
      <c r="H40" s="12"/>
      <c r="I40" s="108"/>
      <c r="J40" s="12"/>
      <c r="K40" s="105"/>
      <c r="L40" s="14"/>
      <c r="M40" s="10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8"/>
      <c r="AU40" s="8"/>
      <c r="AV40" s="8"/>
      <c r="AW40" s="8"/>
      <c r="AX40" s="8"/>
      <c r="AY40" s="8"/>
      <c r="AZ40" s="8"/>
      <c r="BA40" s="8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8"/>
      <c r="BW40" s="8"/>
      <c r="BX40" s="8"/>
      <c r="BY40" s="8"/>
      <c r="BZ40" s="8"/>
      <c r="CA40" s="8"/>
      <c r="CB40" s="8"/>
      <c r="CC40" s="8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</row>
    <row r="41" spans="1:139" s="50" customFormat="1" ht="31.5">
      <c r="A41" s="2"/>
      <c r="B41" s="6" t="s">
        <v>149</v>
      </c>
      <c r="C41" s="12"/>
      <c r="D41" s="12"/>
      <c r="E41" s="12">
        <v>110000000</v>
      </c>
      <c r="F41" s="12"/>
      <c r="G41" s="12"/>
      <c r="H41" s="12">
        <v>110000000</v>
      </c>
      <c r="I41" s="108"/>
      <c r="J41" s="12"/>
      <c r="K41" s="105"/>
      <c r="L41" s="14"/>
      <c r="M41" s="10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>
        <v>30000000</v>
      </c>
      <c r="AL41" s="14"/>
      <c r="AM41" s="14">
        <v>30000000</v>
      </c>
      <c r="AN41" s="14"/>
      <c r="AO41" s="14"/>
      <c r="AP41" s="14"/>
      <c r="AQ41" s="14"/>
      <c r="AR41" s="14"/>
      <c r="AS41" s="14">
        <v>30000000</v>
      </c>
      <c r="AT41" s="8"/>
      <c r="AU41" s="8"/>
      <c r="AV41" s="8"/>
      <c r="AW41" s="8"/>
      <c r="AX41" s="8"/>
      <c r="AY41" s="8"/>
      <c r="AZ41" s="8"/>
      <c r="BA41" s="8"/>
      <c r="BB41" s="14">
        <v>50000000</v>
      </c>
      <c r="BC41" s="14"/>
      <c r="BD41" s="14">
        <v>50000000</v>
      </c>
      <c r="BE41" s="14">
        <v>50000000</v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8"/>
      <c r="BW41" s="8"/>
      <c r="BX41" s="8"/>
      <c r="BY41" s="8"/>
      <c r="BZ41" s="8"/>
      <c r="CA41" s="8"/>
      <c r="CB41" s="8"/>
      <c r="CC41" s="8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>
        <v>30000000</v>
      </c>
      <c r="DF41" s="14"/>
      <c r="DG41" s="14">
        <v>30000000</v>
      </c>
      <c r="DH41" s="14">
        <v>30000000</v>
      </c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</row>
    <row r="42" spans="1:139" ht="31.5">
      <c r="A42" s="2"/>
      <c r="B42" s="83" t="s">
        <v>150</v>
      </c>
      <c r="C42" s="12"/>
      <c r="D42" s="12"/>
      <c r="E42" s="12">
        <v>22000000</v>
      </c>
      <c r="F42" s="12"/>
      <c r="G42" s="12">
        <v>22000000</v>
      </c>
      <c r="H42" s="12"/>
      <c r="I42" s="107"/>
      <c r="J42" s="46"/>
      <c r="K42" s="107"/>
      <c r="L42" s="14">
        <v>22000000</v>
      </c>
      <c r="M42" s="107"/>
      <c r="N42" s="46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8"/>
      <c r="AU42" s="8"/>
      <c r="AV42" s="8"/>
      <c r="AW42" s="8"/>
      <c r="AX42" s="8"/>
      <c r="AY42" s="8"/>
      <c r="AZ42" s="8"/>
      <c r="BA42" s="8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8"/>
      <c r="BW42" s="8"/>
      <c r="BX42" s="8"/>
      <c r="BY42" s="8"/>
      <c r="BZ42" s="8"/>
      <c r="CA42" s="8"/>
      <c r="CB42" s="8"/>
      <c r="CC42" s="8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</row>
    <row r="43" spans="1:139" ht="31.5">
      <c r="A43" s="2"/>
      <c r="B43" s="83" t="s">
        <v>151</v>
      </c>
      <c r="C43" s="12"/>
      <c r="D43" s="53"/>
      <c r="E43" s="12">
        <v>242000000</v>
      </c>
      <c r="F43" s="36"/>
      <c r="G43" s="36">
        <v>200000000</v>
      </c>
      <c r="H43" s="36">
        <v>42000000</v>
      </c>
      <c r="I43" s="107"/>
      <c r="J43" s="14">
        <v>200000000</v>
      </c>
      <c r="K43" s="107"/>
      <c r="L43" s="46"/>
      <c r="M43" s="107"/>
      <c r="N43" s="4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8">
        <v>42000000</v>
      </c>
      <c r="AU43" s="8"/>
      <c r="AV43" s="8">
        <v>42000000</v>
      </c>
      <c r="AW43" s="8"/>
      <c r="AX43" s="8"/>
      <c r="AY43" s="8"/>
      <c r="AZ43" s="8"/>
      <c r="BA43" s="8">
        <v>42000000</v>
      </c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8"/>
      <c r="BW43" s="8"/>
      <c r="BX43" s="8"/>
      <c r="BY43" s="8"/>
      <c r="BZ43" s="8"/>
      <c r="CA43" s="8"/>
      <c r="CB43" s="8"/>
      <c r="CC43" s="8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</row>
    <row r="44" spans="1:139" s="55" customFormat="1" ht="47.25">
      <c r="A44" s="54"/>
      <c r="B44" s="83" t="s">
        <v>152</v>
      </c>
      <c r="C44" s="47"/>
      <c r="D44" s="47"/>
      <c r="E44" s="47">
        <v>2222100</v>
      </c>
      <c r="F44" s="47">
        <v>2222100</v>
      </c>
      <c r="G44" s="47"/>
      <c r="H44" s="47"/>
      <c r="I44" s="105"/>
      <c r="J44" s="14"/>
      <c r="K44" s="105"/>
      <c r="L44" s="14"/>
      <c r="M44" s="10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6"/>
      <c r="AU44" s="16"/>
      <c r="AV44" s="16"/>
      <c r="AW44" s="16"/>
      <c r="AX44" s="16"/>
      <c r="AY44" s="16"/>
      <c r="AZ44" s="16"/>
      <c r="BA44" s="16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</row>
    <row r="45" spans="1:139" s="55" customFormat="1" ht="31.5">
      <c r="A45" s="54"/>
      <c r="B45" s="83" t="s">
        <v>153</v>
      </c>
      <c r="C45" s="47"/>
      <c r="D45" s="47"/>
      <c r="E45" s="47">
        <v>20921408</v>
      </c>
      <c r="F45" s="47"/>
      <c r="G45" s="47"/>
      <c r="H45" s="47">
        <v>20921408</v>
      </c>
      <c r="I45" s="105"/>
      <c r="J45" s="14"/>
      <c r="K45" s="105"/>
      <c r="L45" s="14"/>
      <c r="M45" s="10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6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>
        <v>13225225</v>
      </c>
      <c r="CE45" s="14">
        <v>13225225</v>
      </c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>
        <v>3844705</v>
      </c>
      <c r="DL45" s="14">
        <v>3844705</v>
      </c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>
        <v>3851478</v>
      </c>
      <c r="DZ45" s="14">
        <v>3851478</v>
      </c>
      <c r="EA45" s="14"/>
      <c r="EB45" s="14"/>
      <c r="EC45" s="14"/>
      <c r="ED45" s="14"/>
      <c r="EE45" s="14"/>
      <c r="EF45" s="14"/>
      <c r="EG45" s="14"/>
      <c r="EH45" s="14"/>
      <c r="EI45" s="14"/>
    </row>
    <row r="46" spans="1:139" s="55" customFormat="1" ht="31.5">
      <c r="A46" s="54"/>
      <c r="B46" s="83" t="s">
        <v>154</v>
      </c>
      <c r="C46" s="47"/>
      <c r="D46" s="47"/>
      <c r="E46" s="47">
        <v>825493</v>
      </c>
      <c r="F46" s="47">
        <v>825493</v>
      </c>
      <c r="G46" s="47"/>
      <c r="H46" s="47"/>
      <c r="I46" s="105"/>
      <c r="J46" s="14"/>
      <c r="K46" s="105"/>
      <c r="L46" s="14"/>
      <c r="M46" s="10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6"/>
      <c r="AU46" s="16"/>
      <c r="AV46" s="16"/>
      <c r="AW46" s="16"/>
      <c r="AX46" s="16"/>
      <c r="AY46" s="16"/>
      <c r="AZ46" s="16"/>
      <c r="BA46" s="16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</row>
    <row r="47" spans="1:139" s="55" customFormat="1" ht="31.5">
      <c r="A47" s="54"/>
      <c r="B47" s="83" t="s">
        <v>155</v>
      </c>
      <c r="C47" s="47"/>
      <c r="D47" s="47"/>
      <c r="E47" s="47">
        <v>160000000</v>
      </c>
      <c r="F47" s="47">
        <v>160000000</v>
      </c>
      <c r="G47" s="47"/>
      <c r="H47" s="47"/>
      <c r="I47" s="105"/>
      <c r="J47" s="14"/>
      <c r="K47" s="105"/>
      <c r="L47" s="14"/>
      <c r="M47" s="10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6"/>
      <c r="AU47" s="16"/>
      <c r="AV47" s="16"/>
      <c r="AW47" s="16"/>
      <c r="AX47" s="16"/>
      <c r="AY47" s="16"/>
      <c r="AZ47" s="16"/>
      <c r="BA47" s="16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</row>
    <row r="48" spans="1:139" s="55" customFormat="1" ht="31.5">
      <c r="A48" s="54"/>
      <c r="B48" s="83" t="s">
        <v>156</v>
      </c>
      <c r="C48" s="47"/>
      <c r="D48" s="47"/>
      <c r="E48" s="47">
        <v>120000000</v>
      </c>
      <c r="F48" s="47"/>
      <c r="G48" s="47">
        <v>120000000</v>
      </c>
      <c r="H48" s="47"/>
      <c r="I48" s="105"/>
      <c r="J48" s="14">
        <v>120000000</v>
      </c>
      <c r="K48" s="105"/>
      <c r="L48" s="14"/>
      <c r="M48" s="10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6"/>
      <c r="AU48" s="16"/>
      <c r="AV48" s="16"/>
      <c r="AW48" s="16"/>
      <c r="AX48" s="16"/>
      <c r="AY48" s="16"/>
      <c r="AZ48" s="16"/>
      <c r="BA48" s="16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</row>
    <row r="49" spans="1:139" s="55" customFormat="1" ht="31.5">
      <c r="A49" s="54"/>
      <c r="B49" s="83" t="s">
        <v>157</v>
      </c>
      <c r="C49" s="47"/>
      <c r="D49" s="47"/>
      <c r="E49" s="47">
        <v>680000000</v>
      </c>
      <c r="F49" s="47"/>
      <c r="G49" s="47">
        <v>680000000</v>
      </c>
      <c r="H49" s="47"/>
      <c r="I49" s="105"/>
      <c r="J49" s="14">
        <v>680000000</v>
      </c>
      <c r="K49" s="105"/>
      <c r="L49" s="14"/>
      <c r="M49" s="10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6"/>
      <c r="AU49" s="16"/>
      <c r="AV49" s="16"/>
      <c r="AW49" s="16"/>
      <c r="AX49" s="16"/>
      <c r="AY49" s="16"/>
      <c r="AZ49" s="16"/>
      <c r="BA49" s="16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</row>
    <row r="50" spans="1:139" s="55" customFormat="1" ht="31.5" customHeight="1">
      <c r="A50" s="54"/>
      <c r="B50" s="83" t="s">
        <v>158</v>
      </c>
      <c r="C50" s="47"/>
      <c r="D50" s="47"/>
      <c r="E50" s="47">
        <v>123883224</v>
      </c>
      <c r="F50" s="47"/>
      <c r="G50" s="47">
        <v>123883224</v>
      </c>
      <c r="H50" s="47"/>
      <c r="I50" s="105"/>
      <c r="J50" s="14">
        <v>123883224</v>
      </c>
      <c r="K50" s="105"/>
      <c r="L50" s="14"/>
      <c r="M50" s="10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6"/>
      <c r="AU50" s="16"/>
      <c r="AV50" s="16"/>
      <c r="AW50" s="16"/>
      <c r="AX50" s="16"/>
      <c r="AY50" s="16"/>
      <c r="AZ50" s="16"/>
      <c r="BA50" s="16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</row>
    <row r="51" spans="1:139" s="55" customFormat="1" ht="47.25">
      <c r="A51" s="54"/>
      <c r="B51" s="83" t="s">
        <v>159</v>
      </c>
      <c r="C51" s="47"/>
      <c r="D51" s="47"/>
      <c r="E51" s="47">
        <v>57600000</v>
      </c>
      <c r="F51" s="47"/>
      <c r="G51" s="47">
        <v>57600000</v>
      </c>
      <c r="H51" s="47"/>
      <c r="I51" s="105"/>
      <c r="J51" s="14">
        <v>57600000</v>
      </c>
      <c r="K51" s="105"/>
      <c r="L51" s="14"/>
      <c r="M51" s="10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6"/>
      <c r="AU51" s="16"/>
      <c r="AV51" s="16"/>
      <c r="AW51" s="16"/>
      <c r="AX51" s="16"/>
      <c r="AY51" s="16"/>
      <c r="AZ51" s="16"/>
      <c r="BA51" s="16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</row>
    <row r="52" spans="1:139" s="55" customFormat="1" ht="31.5">
      <c r="A52" s="54"/>
      <c r="B52" s="83" t="s">
        <v>160</v>
      </c>
      <c r="C52" s="47"/>
      <c r="D52" s="47"/>
      <c r="E52" s="47">
        <v>273953855</v>
      </c>
      <c r="F52" s="47"/>
      <c r="G52" s="47">
        <v>273953855</v>
      </c>
      <c r="H52" s="47"/>
      <c r="I52" s="105"/>
      <c r="J52" s="14">
        <v>228207293</v>
      </c>
      <c r="K52" s="105"/>
      <c r="L52" s="14">
        <v>45746562</v>
      </c>
      <c r="M52" s="10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6"/>
      <c r="AU52" s="16"/>
      <c r="AV52" s="16"/>
      <c r="AW52" s="16"/>
      <c r="AX52" s="16"/>
      <c r="AY52" s="16"/>
      <c r="AZ52" s="16"/>
      <c r="BA52" s="16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</row>
    <row r="53" spans="1:139" s="55" customFormat="1" ht="31.5">
      <c r="A53" s="54"/>
      <c r="B53" s="83" t="s">
        <v>161</v>
      </c>
      <c r="C53" s="47"/>
      <c r="D53" s="47"/>
      <c r="E53" s="47">
        <v>21368180</v>
      </c>
      <c r="F53" s="47"/>
      <c r="G53" s="47"/>
      <c r="H53" s="47">
        <v>21368180</v>
      </c>
      <c r="I53" s="105"/>
      <c r="J53" s="14"/>
      <c r="K53" s="105"/>
      <c r="L53" s="14"/>
      <c r="M53" s="105"/>
      <c r="N53" s="14"/>
      <c r="O53" s="14">
        <v>21368180</v>
      </c>
      <c r="P53" s="14">
        <v>21368180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6"/>
      <c r="AU53" s="16"/>
      <c r="AV53" s="16"/>
      <c r="AW53" s="16"/>
      <c r="AX53" s="16"/>
      <c r="AY53" s="16"/>
      <c r="AZ53" s="16"/>
      <c r="BA53" s="16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</row>
    <row r="54" spans="1:139" s="55" customFormat="1" ht="31.5">
      <c r="A54" s="54"/>
      <c r="B54" s="83" t="s">
        <v>163</v>
      </c>
      <c r="C54" s="47"/>
      <c r="D54" s="47"/>
      <c r="E54" s="47">
        <v>30847374</v>
      </c>
      <c r="F54" s="47">
        <v>30847374</v>
      </c>
      <c r="G54" s="47"/>
      <c r="H54" s="47"/>
      <c r="I54" s="105"/>
      <c r="J54" s="14"/>
      <c r="K54" s="105"/>
      <c r="L54" s="14"/>
      <c r="M54" s="10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6"/>
      <c r="AU54" s="16"/>
      <c r="AV54" s="16"/>
      <c r="AW54" s="16"/>
      <c r="AX54" s="16"/>
      <c r="AY54" s="16"/>
      <c r="AZ54" s="16"/>
      <c r="BA54" s="16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</row>
    <row r="55" spans="1:139" s="55" customFormat="1" ht="15.75">
      <c r="A55" s="54"/>
      <c r="B55" s="83" t="s">
        <v>164</v>
      </c>
      <c r="C55" s="47"/>
      <c r="D55" s="47"/>
      <c r="E55" s="47">
        <v>1800000</v>
      </c>
      <c r="F55" s="47">
        <v>1800000</v>
      </c>
      <c r="G55" s="47"/>
      <c r="H55" s="47"/>
      <c r="I55" s="105"/>
      <c r="J55" s="14"/>
      <c r="K55" s="105"/>
      <c r="L55" s="14"/>
      <c r="M55" s="10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6"/>
      <c r="AU55" s="16"/>
      <c r="AV55" s="16"/>
      <c r="AW55" s="16"/>
      <c r="AX55" s="16"/>
      <c r="AY55" s="16"/>
      <c r="AZ55" s="16"/>
      <c r="BA55" s="16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</row>
    <row r="56" spans="1:139" s="55" customFormat="1" ht="31.5">
      <c r="A56" s="54"/>
      <c r="B56" s="83" t="s">
        <v>165</v>
      </c>
      <c r="C56" s="47"/>
      <c r="D56" s="47"/>
      <c r="E56" s="47">
        <v>20000000</v>
      </c>
      <c r="F56" s="47">
        <v>20000000</v>
      </c>
      <c r="G56" s="47"/>
      <c r="H56" s="47"/>
      <c r="I56" s="105"/>
      <c r="J56" s="14"/>
      <c r="K56" s="105"/>
      <c r="L56" s="14"/>
      <c r="M56" s="10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6"/>
      <c r="AU56" s="16"/>
      <c r="AV56" s="16"/>
      <c r="AW56" s="16"/>
      <c r="AX56" s="16"/>
      <c r="AY56" s="16"/>
      <c r="AZ56" s="16"/>
      <c r="BA56" s="16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</row>
    <row r="57" spans="1:139" s="55" customFormat="1" ht="31.5">
      <c r="A57" s="54"/>
      <c r="B57" s="83" t="s">
        <v>166</v>
      </c>
      <c r="C57" s="47"/>
      <c r="D57" s="47"/>
      <c r="E57" s="47">
        <v>374163662</v>
      </c>
      <c r="F57" s="47"/>
      <c r="G57" s="47">
        <f>E57-H57</f>
        <v>270519718</v>
      </c>
      <c r="H57" s="47">
        <v>103643944</v>
      </c>
      <c r="I57" s="105"/>
      <c r="J57" s="14">
        <v>247436197</v>
      </c>
      <c r="K57" s="105"/>
      <c r="L57" s="14">
        <v>23083521</v>
      </c>
      <c r="M57" s="105"/>
      <c r="N57" s="14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6"/>
      <c r="AU57" s="16"/>
      <c r="AV57" s="16"/>
      <c r="AW57" s="16"/>
      <c r="AX57" s="16"/>
      <c r="AY57" s="16"/>
      <c r="AZ57" s="16"/>
      <c r="BA57" s="16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>
        <v>103643944</v>
      </c>
      <c r="DZ57" s="14">
        <v>103643944</v>
      </c>
      <c r="EA57" s="14"/>
      <c r="EB57" s="14"/>
      <c r="EC57" s="14"/>
      <c r="ED57" s="14"/>
      <c r="EE57" s="14"/>
      <c r="EF57" s="14"/>
      <c r="EG57" s="14"/>
      <c r="EH57" s="14"/>
      <c r="EI57" s="14"/>
    </row>
    <row r="58" spans="1:139" s="4" customFormat="1" ht="15.75">
      <c r="A58" s="3"/>
      <c r="B58" s="6"/>
      <c r="C58" s="68"/>
      <c r="D58" s="52"/>
      <c r="E58" s="68"/>
      <c r="F58" s="68"/>
      <c r="G58" s="68"/>
      <c r="H58" s="68"/>
      <c r="I58" s="108"/>
      <c r="J58" s="12"/>
      <c r="K58" s="108"/>
      <c r="L58" s="12"/>
      <c r="M58" s="108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</row>
    <row r="59" spans="1:139" s="78" customFormat="1" ht="19.5" customHeight="1">
      <c r="A59" s="43"/>
      <c r="B59" s="87" t="s">
        <v>26</v>
      </c>
      <c r="C59" s="77"/>
      <c r="D59" s="42"/>
      <c r="E59" s="97">
        <v>24019865624</v>
      </c>
      <c r="F59" s="77">
        <v>4410000</v>
      </c>
      <c r="G59" s="97">
        <f>SUM(G60:G103)</f>
        <v>14417731084</v>
      </c>
      <c r="H59" s="77">
        <f>SUM(H60:H103)</f>
        <v>9597724540</v>
      </c>
      <c r="I59" s="109"/>
      <c r="J59" s="41">
        <f>SUM(J60:J103)</f>
        <v>10261900241</v>
      </c>
      <c r="K59" s="109"/>
      <c r="L59" s="42">
        <f>SUM(L60:L103)</f>
        <v>3065664042</v>
      </c>
      <c r="M59" s="109"/>
      <c r="N59" s="42">
        <f>SUM(N60:N103)</f>
        <v>1090166801</v>
      </c>
      <c r="O59" s="42">
        <f>SUM(O60:O103)</f>
        <v>696621556</v>
      </c>
      <c r="P59" s="42">
        <f>SUM(P60:P103)</f>
        <v>694657026</v>
      </c>
      <c r="Q59" s="42">
        <v>1964530</v>
      </c>
      <c r="R59" s="42">
        <v>213536</v>
      </c>
      <c r="S59" s="42">
        <v>85414</v>
      </c>
      <c r="T59" s="42">
        <v>213536</v>
      </c>
      <c r="U59" s="42">
        <v>213536</v>
      </c>
      <c r="V59" s="42">
        <v>213536</v>
      </c>
      <c r="W59" s="42">
        <v>85414</v>
      </c>
      <c r="X59" s="42">
        <v>213536</v>
      </c>
      <c r="Y59" s="42">
        <v>213536</v>
      </c>
      <c r="Z59" s="42">
        <v>213536</v>
      </c>
      <c r="AA59" s="42">
        <v>85414</v>
      </c>
      <c r="AB59" s="42">
        <v>213536</v>
      </c>
      <c r="AC59" s="42">
        <f>SUM(AC60:AC103)</f>
        <v>1360647324</v>
      </c>
      <c r="AD59" s="42">
        <f>SUM(AD60:AD103)</f>
        <v>1359494230</v>
      </c>
      <c r="AE59" s="42">
        <v>1153094</v>
      </c>
      <c r="AF59" s="42"/>
      <c r="AG59" s="42">
        <v>213536</v>
      </c>
      <c r="AH59" s="42">
        <v>427072</v>
      </c>
      <c r="AI59" s="42">
        <v>85414</v>
      </c>
      <c r="AJ59" s="42">
        <v>427072</v>
      </c>
      <c r="AK59" s="42">
        <f>SUM(AK60:AK103)</f>
        <v>925834037</v>
      </c>
      <c r="AL59" s="42">
        <f>SUM(AL60:AL103)</f>
        <v>924894479</v>
      </c>
      <c r="AM59" s="42">
        <v>939558</v>
      </c>
      <c r="AN59" s="42">
        <v>213536</v>
      </c>
      <c r="AO59" s="42">
        <v>213536</v>
      </c>
      <c r="AP59" s="42">
        <v>213536</v>
      </c>
      <c r="AQ59" s="42">
        <v>213536</v>
      </c>
      <c r="AR59" s="42">
        <v>85414</v>
      </c>
      <c r="AS59" s="42"/>
      <c r="AT59" s="42">
        <f>SUM(AT60:AT103)</f>
        <v>1123507513</v>
      </c>
      <c r="AU59" s="42">
        <f>SUM(AU60:AU103)</f>
        <v>1122696077</v>
      </c>
      <c r="AV59" s="42">
        <v>811436</v>
      </c>
      <c r="AW59" s="42">
        <v>85414</v>
      </c>
      <c r="AX59" s="42">
        <v>85414</v>
      </c>
      <c r="AY59" s="42">
        <v>213536</v>
      </c>
      <c r="AZ59" s="42">
        <v>427072</v>
      </c>
      <c r="BA59" s="42"/>
      <c r="BB59" s="42">
        <f>SUM(BB60:BB103)</f>
        <v>277080425</v>
      </c>
      <c r="BC59" s="42">
        <f>SUM(BC60:BC103)</f>
        <v>276696061</v>
      </c>
      <c r="BD59" s="42">
        <v>384364</v>
      </c>
      <c r="BE59" s="42">
        <v>213536</v>
      </c>
      <c r="BF59" s="42">
        <v>85414</v>
      </c>
      <c r="BG59" s="42">
        <v>85414</v>
      </c>
      <c r="BH59" s="42">
        <f>SUM(BH60:BH103)</f>
        <v>350844451</v>
      </c>
      <c r="BI59" s="42">
        <f>SUM(BI60:BI103)</f>
        <v>350289259</v>
      </c>
      <c r="BJ59" s="42">
        <v>555192</v>
      </c>
      <c r="BK59" s="42">
        <v>213536</v>
      </c>
      <c r="BL59" s="42">
        <v>85414</v>
      </c>
      <c r="BM59" s="42">
        <v>85414</v>
      </c>
      <c r="BN59" s="42">
        <v>85414</v>
      </c>
      <c r="BO59" s="42">
        <v>85414</v>
      </c>
      <c r="BP59" s="42">
        <f>SUM(BP60:BP103)</f>
        <v>188187290</v>
      </c>
      <c r="BQ59" s="42">
        <f>SUM(BQ60:BQ103)</f>
        <v>188016462</v>
      </c>
      <c r="BR59" s="42">
        <v>170828</v>
      </c>
      <c r="BS59" s="42">
        <v>85414</v>
      </c>
      <c r="BT59" s="42">
        <v>85414</v>
      </c>
      <c r="BU59" s="42"/>
      <c r="BV59" s="42">
        <f>SUM(BV60:BV103)</f>
        <v>658376413</v>
      </c>
      <c r="BW59" s="42">
        <f>SUM(BW60:BW103)</f>
        <v>657778513</v>
      </c>
      <c r="BX59" s="42">
        <v>597900</v>
      </c>
      <c r="BY59" s="42">
        <v>85414</v>
      </c>
      <c r="BZ59" s="42">
        <v>85414</v>
      </c>
      <c r="CA59" s="42">
        <v>213536</v>
      </c>
      <c r="CB59" s="42">
        <v>213536</v>
      </c>
      <c r="CC59" s="42"/>
      <c r="CD59" s="44">
        <f>SUM(CD60:CD103)</f>
        <v>638659343</v>
      </c>
      <c r="CE59" s="44">
        <f>SUM(CE60:CE103)</f>
        <v>638018735</v>
      </c>
      <c r="CF59" s="44">
        <v>640608</v>
      </c>
      <c r="CG59" s="44">
        <v>213536</v>
      </c>
      <c r="CH59" s="44">
        <v>213536</v>
      </c>
      <c r="CI59" s="44">
        <v>213536</v>
      </c>
      <c r="CJ59" s="44"/>
      <c r="CK59" s="42">
        <f>SUM(CK60:CK103)</f>
        <v>291026086</v>
      </c>
      <c r="CL59" s="42">
        <f>SUM(CL60:CL103)</f>
        <v>290769844</v>
      </c>
      <c r="CM59" s="42">
        <v>256242</v>
      </c>
      <c r="CN59" s="42">
        <v>85414</v>
      </c>
      <c r="CO59" s="42">
        <v>85414</v>
      </c>
      <c r="CP59" s="42">
        <v>85414</v>
      </c>
      <c r="CQ59" s="42"/>
      <c r="CR59" s="42">
        <f>SUM(CR60:CR103)</f>
        <v>259426729</v>
      </c>
      <c r="CS59" s="42">
        <f>SUM(CS60:CS103)</f>
        <v>258914243</v>
      </c>
      <c r="CT59" s="42">
        <v>512486</v>
      </c>
      <c r="CU59" s="42">
        <v>85414</v>
      </c>
      <c r="CV59" s="42">
        <v>213536</v>
      </c>
      <c r="CW59" s="42">
        <v>213536</v>
      </c>
      <c r="CX59" s="42">
        <f>SUM(CX60:CX103)</f>
        <v>391378215</v>
      </c>
      <c r="CY59" s="42">
        <f>SUM(CY60:CY103)</f>
        <v>390524071</v>
      </c>
      <c r="CZ59" s="42">
        <v>854144</v>
      </c>
      <c r="DA59" s="42">
        <v>213536</v>
      </c>
      <c r="DB59" s="42">
        <v>213536</v>
      </c>
      <c r="DC59" s="42">
        <v>213536</v>
      </c>
      <c r="DD59" s="42">
        <v>213536</v>
      </c>
      <c r="DE59" s="42">
        <f>SUM(DE60:DE103)</f>
        <v>472764969</v>
      </c>
      <c r="DF59" s="42">
        <f>SUM(DF60:DF103)</f>
        <v>472337897</v>
      </c>
      <c r="DG59" s="42">
        <v>427072</v>
      </c>
      <c r="DH59" s="42"/>
      <c r="DI59" s="42">
        <v>213536</v>
      </c>
      <c r="DJ59" s="42">
        <v>213536</v>
      </c>
      <c r="DK59" s="42">
        <f>SUM(DK60:DK103)</f>
        <v>300770165</v>
      </c>
      <c r="DL59" s="42">
        <f>SUM(DL60:DL103)</f>
        <v>300129557</v>
      </c>
      <c r="DM59" s="42">
        <v>640608</v>
      </c>
      <c r="DN59" s="42">
        <v>213536</v>
      </c>
      <c r="DO59" s="42">
        <v>213536</v>
      </c>
      <c r="DP59" s="42">
        <v>213536</v>
      </c>
      <c r="DQ59" s="42">
        <f>SUM(DQ60:DQ103)</f>
        <v>369986948</v>
      </c>
      <c r="DR59" s="42">
        <f>SUM(DR60:DR103)</f>
        <v>369389048</v>
      </c>
      <c r="DS59" s="42">
        <v>597900</v>
      </c>
      <c r="DT59" s="42"/>
      <c r="DU59" s="42">
        <v>213536</v>
      </c>
      <c r="DV59" s="42">
        <v>85414</v>
      </c>
      <c r="DW59" s="42">
        <v>213536</v>
      </c>
      <c r="DX59" s="42">
        <v>85414</v>
      </c>
      <c r="DY59" s="42">
        <f>SUM(DY60:DY103)</f>
        <v>1292613076</v>
      </c>
      <c r="DZ59" s="42">
        <f>SUM(DZ60:DZ103)</f>
        <v>1290050646</v>
      </c>
      <c r="EA59" s="42">
        <v>2562430</v>
      </c>
      <c r="EB59" s="42">
        <v>213536</v>
      </c>
      <c r="EC59" s="42">
        <v>213536</v>
      </c>
      <c r="ED59" s="42">
        <v>213536</v>
      </c>
      <c r="EE59" s="42">
        <v>213536</v>
      </c>
      <c r="EF59" s="42">
        <v>213536</v>
      </c>
      <c r="EG59" s="42">
        <v>427072</v>
      </c>
      <c r="EH59" s="42">
        <v>640606</v>
      </c>
      <c r="EI59" s="42">
        <v>427072</v>
      </c>
    </row>
    <row r="60" spans="1:139" s="48" customFormat="1" ht="31.5">
      <c r="A60" s="3"/>
      <c r="B60" s="6" t="s">
        <v>169</v>
      </c>
      <c r="C60" s="10"/>
      <c r="D60" s="52"/>
      <c r="E60" s="10">
        <v>9608400</v>
      </c>
      <c r="F60" s="10"/>
      <c r="G60" s="10">
        <v>4813980</v>
      </c>
      <c r="H60" s="10">
        <v>4794420</v>
      </c>
      <c r="I60" s="110"/>
      <c r="J60" s="40">
        <v>2817200</v>
      </c>
      <c r="K60" s="108"/>
      <c r="L60" s="12">
        <v>1445300</v>
      </c>
      <c r="M60" s="116"/>
      <c r="N60" s="39">
        <v>551480</v>
      </c>
      <c r="O60" s="19">
        <v>429480</v>
      </c>
      <c r="P60" s="19">
        <v>429480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0">
        <v>435740</v>
      </c>
      <c r="AD60" s="10">
        <v>435740</v>
      </c>
      <c r="AE60" s="10"/>
      <c r="AF60" s="10"/>
      <c r="AG60" s="10"/>
      <c r="AH60" s="10"/>
      <c r="AI60" s="10"/>
      <c r="AJ60" s="10"/>
      <c r="AK60" s="12">
        <v>470600</v>
      </c>
      <c r="AL60" s="12">
        <v>470600</v>
      </c>
      <c r="AM60" s="12"/>
      <c r="AN60" s="12"/>
      <c r="AO60" s="12"/>
      <c r="AP60" s="12"/>
      <c r="AQ60" s="12"/>
      <c r="AR60" s="12"/>
      <c r="AS60" s="12"/>
      <c r="AT60" s="12">
        <v>522880</v>
      </c>
      <c r="AU60" s="12">
        <v>522880</v>
      </c>
      <c r="AV60" s="12"/>
      <c r="AW60" s="12"/>
      <c r="AX60" s="12"/>
      <c r="AY60" s="12"/>
      <c r="AZ60" s="12"/>
      <c r="BA60" s="12"/>
      <c r="BB60" s="12">
        <v>156870</v>
      </c>
      <c r="BC60" s="12">
        <v>156870</v>
      </c>
      <c r="BD60" s="12"/>
      <c r="BE60" s="12"/>
      <c r="BF60" s="12"/>
      <c r="BG60" s="12"/>
      <c r="BH60" s="12">
        <v>174290</v>
      </c>
      <c r="BI60" s="12">
        <v>174290</v>
      </c>
      <c r="BJ60" s="12"/>
      <c r="BK60" s="12"/>
      <c r="BL60" s="12"/>
      <c r="BM60" s="12"/>
      <c r="BN60" s="12"/>
      <c r="BO60" s="12"/>
      <c r="BP60" s="12">
        <v>87150</v>
      </c>
      <c r="BQ60" s="12">
        <v>87150</v>
      </c>
      <c r="BR60" s="12"/>
      <c r="BS60" s="12"/>
      <c r="BT60" s="12"/>
      <c r="BU60" s="12"/>
      <c r="BV60" s="12">
        <v>307200</v>
      </c>
      <c r="BW60" s="12">
        <v>307200</v>
      </c>
      <c r="BX60" s="12"/>
      <c r="BY60" s="12"/>
      <c r="BZ60" s="12"/>
      <c r="CA60" s="12"/>
      <c r="CB60" s="12"/>
      <c r="CC60" s="12"/>
      <c r="CD60" s="21">
        <v>351480</v>
      </c>
      <c r="CE60" s="21">
        <v>351480</v>
      </c>
      <c r="CF60" s="21"/>
      <c r="CG60" s="21"/>
      <c r="CH60" s="21"/>
      <c r="CI60" s="21"/>
      <c r="CJ60" s="21"/>
      <c r="CK60" s="12">
        <v>261440</v>
      </c>
      <c r="CL60" s="12">
        <v>261440</v>
      </c>
      <c r="CM60" s="12"/>
      <c r="CN60" s="12"/>
      <c r="CO60" s="12"/>
      <c r="CP60" s="12"/>
      <c r="CQ60" s="12"/>
      <c r="CR60" s="38">
        <v>52290</v>
      </c>
      <c r="CS60" s="38">
        <v>52290</v>
      </c>
      <c r="CT60" s="38"/>
      <c r="CU60" s="38"/>
      <c r="CV60" s="38"/>
      <c r="CW60" s="38"/>
      <c r="CX60" s="12">
        <v>140830</v>
      </c>
      <c r="CY60" s="12">
        <v>140830</v>
      </c>
      <c r="CZ60" s="12"/>
      <c r="DA60" s="12"/>
      <c r="DB60" s="12"/>
      <c r="DC60" s="12"/>
      <c r="DD60" s="12"/>
      <c r="DE60" s="12">
        <v>139440</v>
      </c>
      <c r="DF60" s="12">
        <v>139440</v>
      </c>
      <c r="DG60" s="12"/>
      <c r="DH60" s="12"/>
      <c r="DI60" s="12"/>
      <c r="DJ60" s="12"/>
      <c r="DK60" s="12">
        <v>122000</v>
      </c>
      <c r="DL60" s="12">
        <v>122000</v>
      </c>
      <c r="DM60" s="12"/>
      <c r="DN60" s="12"/>
      <c r="DO60" s="12"/>
      <c r="DP60" s="12"/>
      <c r="DQ60" s="12">
        <v>464330</v>
      </c>
      <c r="DR60" s="12">
        <v>464330</v>
      </c>
      <c r="DS60" s="12"/>
      <c r="DT60" s="12"/>
      <c r="DU60" s="12"/>
      <c r="DV60" s="12"/>
      <c r="DW60" s="12"/>
      <c r="DX60" s="12"/>
      <c r="DY60" s="12">
        <v>678400</v>
      </c>
      <c r="DZ60" s="12">
        <v>678400</v>
      </c>
      <c r="EA60" s="12"/>
      <c r="EB60" s="12"/>
      <c r="EC60" s="12"/>
      <c r="ED60" s="12"/>
      <c r="EE60" s="12"/>
      <c r="EF60" s="12"/>
      <c r="EG60" s="12"/>
      <c r="EH60" s="12"/>
      <c r="EI60" s="12"/>
    </row>
    <row r="61" spans="1:139" s="48" customFormat="1" ht="47.25">
      <c r="A61" s="3"/>
      <c r="B61" s="6" t="s">
        <v>19</v>
      </c>
      <c r="C61" s="10"/>
      <c r="D61" s="52"/>
      <c r="E61" s="10">
        <v>320583750</v>
      </c>
      <c r="F61" s="10"/>
      <c r="G61" s="10">
        <v>243122201</v>
      </c>
      <c r="H61" s="10">
        <v>77461549</v>
      </c>
      <c r="I61" s="110"/>
      <c r="J61" s="40">
        <v>182507898</v>
      </c>
      <c r="K61" s="108"/>
      <c r="L61" s="12">
        <v>47343907</v>
      </c>
      <c r="M61" s="116"/>
      <c r="N61" s="39">
        <v>13270396</v>
      </c>
      <c r="O61" s="19">
        <v>3472710</v>
      </c>
      <c r="P61" s="19">
        <v>3472710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0">
        <v>14190510</v>
      </c>
      <c r="AD61" s="10">
        <v>14190510</v>
      </c>
      <c r="AE61" s="10"/>
      <c r="AF61" s="10"/>
      <c r="AG61" s="10"/>
      <c r="AH61" s="10"/>
      <c r="AI61" s="10"/>
      <c r="AJ61" s="10"/>
      <c r="AK61" s="12">
        <v>9829087</v>
      </c>
      <c r="AL61" s="12">
        <v>9829087</v>
      </c>
      <c r="AM61" s="12"/>
      <c r="AN61" s="12"/>
      <c r="AO61" s="12"/>
      <c r="AP61" s="12"/>
      <c r="AQ61" s="12"/>
      <c r="AR61" s="12"/>
      <c r="AS61" s="12"/>
      <c r="AT61" s="12">
        <v>13049455</v>
      </c>
      <c r="AU61" s="12">
        <v>13049455</v>
      </c>
      <c r="AV61" s="12"/>
      <c r="AW61" s="12"/>
      <c r="AX61" s="12"/>
      <c r="AY61" s="12"/>
      <c r="AZ61" s="12"/>
      <c r="BA61" s="12"/>
      <c r="BB61" s="12">
        <v>911638</v>
      </c>
      <c r="BC61" s="12">
        <v>911638</v>
      </c>
      <c r="BD61" s="12"/>
      <c r="BE61" s="12"/>
      <c r="BF61" s="12"/>
      <c r="BG61" s="12"/>
      <c r="BH61" s="12">
        <v>1228828</v>
      </c>
      <c r="BI61" s="12">
        <v>1228828</v>
      </c>
      <c r="BJ61" s="12"/>
      <c r="BK61" s="12"/>
      <c r="BL61" s="12"/>
      <c r="BM61" s="12"/>
      <c r="BN61" s="12"/>
      <c r="BO61" s="12"/>
      <c r="BP61" s="12">
        <v>736546</v>
      </c>
      <c r="BQ61" s="12">
        <v>736546</v>
      </c>
      <c r="BR61" s="12"/>
      <c r="BS61" s="12"/>
      <c r="BT61" s="12"/>
      <c r="BU61" s="12"/>
      <c r="BV61" s="12">
        <v>5801237</v>
      </c>
      <c r="BW61" s="12">
        <v>5801237</v>
      </c>
      <c r="BX61" s="12"/>
      <c r="BY61" s="12"/>
      <c r="BZ61" s="12"/>
      <c r="CA61" s="12"/>
      <c r="CB61" s="12"/>
      <c r="CC61" s="12"/>
      <c r="CD61" s="21">
        <v>4586289</v>
      </c>
      <c r="CE61" s="21">
        <v>4586289</v>
      </c>
      <c r="CF61" s="21"/>
      <c r="CG61" s="21"/>
      <c r="CH61" s="21"/>
      <c r="CI61" s="21"/>
      <c r="CJ61" s="21"/>
      <c r="CK61" s="12">
        <v>1317284</v>
      </c>
      <c r="CL61" s="12">
        <v>1317284</v>
      </c>
      <c r="CM61" s="12"/>
      <c r="CN61" s="12"/>
      <c r="CO61" s="12"/>
      <c r="CP61" s="12"/>
      <c r="CQ61" s="12"/>
      <c r="CR61" s="12">
        <v>1501705</v>
      </c>
      <c r="CS61" s="12">
        <v>1501705</v>
      </c>
      <c r="CT61" s="12"/>
      <c r="CU61" s="12"/>
      <c r="CV61" s="12"/>
      <c r="CW61" s="12"/>
      <c r="CX61" s="12">
        <v>2345820</v>
      </c>
      <c r="CY61" s="12">
        <v>2345820</v>
      </c>
      <c r="CZ61" s="12"/>
      <c r="DA61" s="12"/>
      <c r="DB61" s="12"/>
      <c r="DC61" s="12"/>
      <c r="DD61" s="12"/>
      <c r="DE61" s="12">
        <v>2480637</v>
      </c>
      <c r="DF61" s="12">
        <v>2480637</v>
      </c>
      <c r="DG61" s="12"/>
      <c r="DH61" s="12"/>
      <c r="DI61" s="12"/>
      <c r="DJ61" s="12"/>
      <c r="DK61" s="12">
        <v>1074556</v>
      </c>
      <c r="DL61" s="12">
        <v>1074556</v>
      </c>
      <c r="DM61" s="12"/>
      <c r="DN61" s="12"/>
      <c r="DO61" s="12"/>
      <c r="DP61" s="12"/>
      <c r="DQ61" s="12">
        <v>1738744</v>
      </c>
      <c r="DR61" s="12">
        <v>1738744</v>
      </c>
      <c r="DS61" s="12"/>
      <c r="DT61" s="12"/>
      <c r="DU61" s="12"/>
      <c r="DV61" s="12"/>
      <c r="DW61" s="12"/>
      <c r="DX61" s="12"/>
      <c r="DY61" s="12">
        <v>13196503</v>
      </c>
      <c r="DZ61" s="12">
        <v>13196503</v>
      </c>
      <c r="EA61" s="12"/>
      <c r="EB61" s="12"/>
      <c r="EC61" s="12"/>
      <c r="ED61" s="12"/>
      <c r="EE61" s="12"/>
      <c r="EF61" s="12"/>
      <c r="EG61" s="12"/>
      <c r="EH61" s="12"/>
      <c r="EI61" s="12"/>
    </row>
    <row r="62" spans="1:139" s="48" customFormat="1" ht="31.5">
      <c r="A62" s="3"/>
      <c r="B62" s="6" t="s">
        <v>20</v>
      </c>
      <c r="C62" s="10"/>
      <c r="D62" s="52"/>
      <c r="E62" s="10">
        <v>584985398</v>
      </c>
      <c r="F62" s="10"/>
      <c r="G62" s="10">
        <v>272060569</v>
      </c>
      <c r="H62" s="10">
        <v>312924829</v>
      </c>
      <c r="I62" s="110"/>
      <c r="J62" s="40">
        <v>191503858</v>
      </c>
      <c r="K62" s="108"/>
      <c r="L62" s="12">
        <v>57260999</v>
      </c>
      <c r="M62" s="116"/>
      <c r="N62" s="39">
        <v>23295712</v>
      </c>
      <c r="O62" s="19">
        <v>18789158</v>
      </c>
      <c r="P62" s="19">
        <v>18789158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0">
        <v>26024997</v>
      </c>
      <c r="AD62" s="10">
        <v>26024997</v>
      </c>
      <c r="AE62" s="10"/>
      <c r="AF62" s="10"/>
      <c r="AG62" s="10"/>
      <c r="AH62" s="10"/>
      <c r="AI62" s="10"/>
      <c r="AJ62" s="10"/>
      <c r="AK62" s="12">
        <v>32481055</v>
      </c>
      <c r="AL62" s="12">
        <v>32481055</v>
      </c>
      <c r="AM62" s="12"/>
      <c r="AN62" s="12"/>
      <c r="AO62" s="12"/>
      <c r="AP62" s="12"/>
      <c r="AQ62" s="12"/>
      <c r="AR62" s="12"/>
      <c r="AS62" s="12"/>
      <c r="AT62" s="12">
        <v>24653699</v>
      </c>
      <c r="AU62" s="12">
        <v>24653699</v>
      </c>
      <c r="AV62" s="12"/>
      <c r="AW62" s="12"/>
      <c r="AX62" s="12"/>
      <c r="AY62" s="12"/>
      <c r="AZ62" s="12"/>
      <c r="BA62" s="12"/>
      <c r="BB62" s="12">
        <v>9683520</v>
      </c>
      <c r="BC62" s="12">
        <v>9683520</v>
      </c>
      <c r="BD62" s="12"/>
      <c r="BE62" s="12"/>
      <c r="BF62" s="12"/>
      <c r="BG62" s="12"/>
      <c r="BH62" s="12">
        <v>16048253</v>
      </c>
      <c r="BI62" s="12">
        <v>16048253</v>
      </c>
      <c r="BJ62" s="12"/>
      <c r="BK62" s="12"/>
      <c r="BL62" s="12"/>
      <c r="BM62" s="12"/>
      <c r="BN62" s="12"/>
      <c r="BO62" s="12"/>
      <c r="BP62" s="12">
        <v>7129504</v>
      </c>
      <c r="BQ62" s="12">
        <v>7129504</v>
      </c>
      <c r="BR62" s="12"/>
      <c r="BS62" s="12"/>
      <c r="BT62" s="12"/>
      <c r="BU62" s="12"/>
      <c r="BV62" s="12">
        <v>17511888</v>
      </c>
      <c r="BW62" s="12">
        <v>17511888</v>
      </c>
      <c r="BX62" s="12"/>
      <c r="BY62" s="12"/>
      <c r="BZ62" s="12"/>
      <c r="CA62" s="12"/>
      <c r="CB62" s="12"/>
      <c r="CC62" s="12"/>
      <c r="CD62" s="21">
        <v>29195278</v>
      </c>
      <c r="CE62" s="21">
        <v>29195278</v>
      </c>
      <c r="CF62" s="21"/>
      <c r="CG62" s="21"/>
      <c r="CH62" s="21"/>
      <c r="CI62" s="21"/>
      <c r="CJ62" s="21"/>
      <c r="CK62" s="12">
        <v>27169737</v>
      </c>
      <c r="CL62" s="12">
        <v>27169737</v>
      </c>
      <c r="CM62" s="12"/>
      <c r="CN62" s="12"/>
      <c r="CO62" s="12"/>
      <c r="CP62" s="12"/>
      <c r="CQ62" s="12"/>
      <c r="CR62" s="12">
        <v>5605918</v>
      </c>
      <c r="CS62" s="12">
        <v>5605918</v>
      </c>
      <c r="CT62" s="12"/>
      <c r="CU62" s="12"/>
      <c r="CV62" s="12"/>
      <c r="CW62" s="12"/>
      <c r="CX62" s="12">
        <v>9274798</v>
      </c>
      <c r="CY62" s="12">
        <v>9274798</v>
      </c>
      <c r="CZ62" s="12"/>
      <c r="DA62" s="12"/>
      <c r="DB62" s="12"/>
      <c r="DC62" s="12"/>
      <c r="DD62" s="12"/>
      <c r="DE62" s="12">
        <v>13431500</v>
      </c>
      <c r="DF62" s="12">
        <v>13431500</v>
      </c>
      <c r="DG62" s="12"/>
      <c r="DH62" s="12"/>
      <c r="DI62" s="12"/>
      <c r="DJ62" s="12"/>
      <c r="DK62" s="12">
        <v>10746696</v>
      </c>
      <c r="DL62" s="12">
        <v>10746696</v>
      </c>
      <c r="DM62" s="12"/>
      <c r="DN62" s="12"/>
      <c r="DO62" s="12"/>
      <c r="DP62" s="12"/>
      <c r="DQ62" s="12">
        <v>37138029</v>
      </c>
      <c r="DR62" s="12">
        <v>37138029</v>
      </c>
      <c r="DS62" s="12"/>
      <c r="DT62" s="12"/>
      <c r="DU62" s="12"/>
      <c r="DV62" s="12"/>
      <c r="DW62" s="12"/>
      <c r="DX62" s="12"/>
      <c r="DY62" s="12">
        <v>28040799</v>
      </c>
      <c r="DZ62" s="12">
        <v>28040799</v>
      </c>
      <c r="EA62" s="12"/>
      <c r="EB62" s="12"/>
      <c r="EC62" s="12"/>
      <c r="ED62" s="12"/>
      <c r="EE62" s="12"/>
      <c r="EF62" s="12"/>
      <c r="EG62" s="12"/>
      <c r="EH62" s="12"/>
      <c r="EI62" s="12"/>
    </row>
    <row r="63" spans="1:139" s="48" customFormat="1" ht="47.25">
      <c r="A63" s="3"/>
      <c r="B63" s="6" t="s">
        <v>23</v>
      </c>
      <c r="C63" s="10"/>
      <c r="D63" s="52"/>
      <c r="E63" s="10">
        <v>89917429</v>
      </c>
      <c r="F63" s="10"/>
      <c r="G63" s="10">
        <v>24025935</v>
      </c>
      <c r="H63" s="10">
        <v>65891494</v>
      </c>
      <c r="I63" s="110"/>
      <c r="J63" s="40">
        <v>24025935</v>
      </c>
      <c r="K63" s="108"/>
      <c r="L63" s="12"/>
      <c r="M63" s="116"/>
      <c r="N63" s="3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0"/>
      <c r="AD63" s="10"/>
      <c r="AE63" s="10"/>
      <c r="AF63" s="10"/>
      <c r="AG63" s="10"/>
      <c r="AH63" s="10"/>
      <c r="AI63" s="10"/>
      <c r="AJ63" s="10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>
        <v>24720528</v>
      </c>
      <c r="BW63" s="12">
        <v>24720528</v>
      </c>
      <c r="BX63" s="12"/>
      <c r="BY63" s="12"/>
      <c r="BZ63" s="12"/>
      <c r="CA63" s="12"/>
      <c r="CB63" s="12"/>
      <c r="CC63" s="12"/>
      <c r="CD63" s="21">
        <v>22549821</v>
      </c>
      <c r="CE63" s="21">
        <v>22549821</v>
      </c>
      <c r="CF63" s="21"/>
      <c r="CG63" s="21"/>
      <c r="CH63" s="21"/>
      <c r="CI63" s="21"/>
      <c r="CJ63" s="21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>
        <v>18621145</v>
      </c>
      <c r="DL63" s="12">
        <v>18621145</v>
      </c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</row>
    <row r="64" spans="1:139" s="48" customFormat="1" ht="15.75">
      <c r="A64" s="3"/>
      <c r="B64" s="6" t="s">
        <v>24</v>
      </c>
      <c r="C64" s="10"/>
      <c r="D64" s="52"/>
      <c r="E64" s="10">
        <v>87306597</v>
      </c>
      <c r="F64" s="10"/>
      <c r="G64" s="10">
        <v>59487315</v>
      </c>
      <c r="H64" s="10">
        <v>27819282</v>
      </c>
      <c r="I64" s="110"/>
      <c r="J64" s="40">
        <v>37442420</v>
      </c>
      <c r="K64" s="108"/>
      <c r="L64" s="12">
        <v>18482639</v>
      </c>
      <c r="M64" s="116"/>
      <c r="N64" s="39">
        <v>3562256</v>
      </c>
      <c r="O64" s="19">
        <v>1780756</v>
      </c>
      <c r="P64" s="19">
        <v>1780756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0">
        <v>3763972</v>
      </c>
      <c r="AD64" s="10">
        <v>3763972</v>
      </c>
      <c r="AE64" s="10"/>
      <c r="AF64" s="10"/>
      <c r="AG64" s="10"/>
      <c r="AH64" s="10"/>
      <c r="AI64" s="10"/>
      <c r="AJ64" s="10"/>
      <c r="AK64" s="12">
        <v>3627832</v>
      </c>
      <c r="AL64" s="12">
        <v>3627832</v>
      </c>
      <c r="AM64" s="12"/>
      <c r="AN64" s="12"/>
      <c r="AO64" s="12"/>
      <c r="AP64" s="12"/>
      <c r="AQ64" s="12"/>
      <c r="AR64" s="12"/>
      <c r="AS64" s="12"/>
      <c r="AT64" s="12">
        <v>3020199</v>
      </c>
      <c r="AU64" s="12">
        <v>3020199</v>
      </c>
      <c r="AV64" s="12"/>
      <c r="AW64" s="12"/>
      <c r="AX64" s="12"/>
      <c r="AY64" s="12"/>
      <c r="AZ64" s="12"/>
      <c r="BA64" s="12"/>
      <c r="BB64" s="12">
        <v>393011</v>
      </c>
      <c r="BC64" s="12">
        <v>393011</v>
      </c>
      <c r="BD64" s="12"/>
      <c r="BE64" s="12"/>
      <c r="BF64" s="12"/>
      <c r="BG64" s="12"/>
      <c r="BH64" s="12">
        <v>554737</v>
      </c>
      <c r="BI64" s="12">
        <v>554737</v>
      </c>
      <c r="BJ64" s="12"/>
      <c r="BK64" s="12"/>
      <c r="BL64" s="12"/>
      <c r="BM64" s="12"/>
      <c r="BN64" s="12"/>
      <c r="BO64" s="12"/>
      <c r="BP64" s="12">
        <v>473154</v>
      </c>
      <c r="BQ64" s="12">
        <v>473154</v>
      </c>
      <c r="BR64" s="12"/>
      <c r="BS64" s="12"/>
      <c r="BT64" s="12"/>
      <c r="BU64" s="12"/>
      <c r="BV64" s="12">
        <v>1844778</v>
      </c>
      <c r="BW64" s="12">
        <v>1844778</v>
      </c>
      <c r="BX64" s="12"/>
      <c r="BY64" s="12"/>
      <c r="BZ64" s="12"/>
      <c r="CA64" s="12"/>
      <c r="CB64" s="12"/>
      <c r="CC64" s="12"/>
      <c r="CD64" s="21">
        <v>1932319</v>
      </c>
      <c r="CE64" s="21">
        <v>1932319</v>
      </c>
      <c r="CF64" s="21"/>
      <c r="CG64" s="21"/>
      <c r="CH64" s="21"/>
      <c r="CI64" s="21"/>
      <c r="CJ64" s="21"/>
      <c r="CK64" s="12">
        <v>1175483</v>
      </c>
      <c r="CL64" s="12">
        <v>1175483</v>
      </c>
      <c r="CM64" s="12"/>
      <c r="CN64" s="12"/>
      <c r="CO64" s="12"/>
      <c r="CP64" s="12"/>
      <c r="CQ64" s="12"/>
      <c r="CR64" s="12">
        <v>471671</v>
      </c>
      <c r="CS64" s="12">
        <v>471671</v>
      </c>
      <c r="CT64" s="12"/>
      <c r="CU64" s="12"/>
      <c r="CV64" s="12"/>
      <c r="CW64" s="12"/>
      <c r="CX64" s="12">
        <v>1018307</v>
      </c>
      <c r="CY64" s="12">
        <v>1018307</v>
      </c>
      <c r="CZ64" s="12"/>
      <c r="DA64" s="12"/>
      <c r="DB64" s="12"/>
      <c r="DC64" s="12"/>
      <c r="DD64" s="12"/>
      <c r="DE64" s="12">
        <v>720769</v>
      </c>
      <c r="DF64" s="12">
        <v>720769</v>
      </c>
      <c r="DG64" s="12"/>
      <c r="DH64" s="12"/>
      <c r="DI64" s="12"/>
      <c r="DJ64" s="12"/>
      <c r="DK64" s="12">
        <v>1201635</v>
      </c>
      <c r="DL64" s="12">
        <v>1201635</v>
      </c>
      <c r="DM64" s="12"/>
      <c r="DN64" s="12"/>
      <c r="DO64" s="12"/>
      <c r="DP64" s="12"/>
      <c r="DQ64" s="12">
        <v>1606393</v>
      </c>
      <c r="DR64" s="12">
        <v>1606393</v>
      </c>
      <c r="DS64" s="12"/>
      <c r="DT64" s="12"/>
      <c r="DU64" s="12"/>
      <c r="DV64" s="12"/>
      <c r="DW64" s="12"/>
      <c r="DX64" s="12"/>
      <c r="DY64" s="12">
        <v>4234266</v>
      </c>
      <c r="DZ64" s="12">
        <v>4234266</v>
      </c>
      <c r="EA64" s="12"/>
      <c r="EB64" s="12"/>
      <c r="EC64" s="12"/>
      <c r="ED64" s="12"/>
      <c r="EE64" s="12"/>
      <c r="EF64" s="12"/>
      <c r="EG64" s="12"/>
      <c r="EH64" s="12"/>
      <c r="EI64" s="12"/>
    </row>
    <row r="65" spans="1:139" s="48" customFormat="1" ht="32.25" customHeight="1">
      <c r="A65" s="3"/>
      <c r="B65" s="6" t="s">
        <v>170</v>
      </c>
      <c r="C65" s="10"/>
      <c r="D65" s="52"/>
      <c r="E65" s="10">
        <v>7469941596</v>
      </c>
      <c r="F65" s="10"/>
      <c r="G65" s="10">
        <v>4091335209</v>
      </c>
      <c r="H65" s="10">
        <v>3378606387</v>
      </c>
      <c r="I65" s="110"/>
      <c r="J65" s="40">
        <v>2795975000</v>
      </c>
      <c r="K65" s="108"/>
      <c r="L65" s="12">
        <v>925349089</v>
      </c>
      <c r="M65" s="116"/>
      <c r="N65" s="39">
        <v>370011120</v>
      </c>
      <c r="O65" s="19">
        <v>244331265</v>
      </c>
      <c r="P65" s="19">
        <v>244331265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0">
        <v>436687929</v>
      </c>
      <c r="AD65" s="10">
        <v>436687929</v>
      </c>
      <c r="AE65" s="10"/>
      <c r="AF65" s="10"/>
      <c r="AG65" s="10"/>
      <c r="AH65" s="10"/>
      <c r="AI65" s="10"/>
      <c r="AJ65" s="10"/>
      <c r="AK65" s="12">
        <v>314412616</v>
      </c>
      <c r="AL65" s="12">
        <v>314412616</v>
      </c>
      <c r="AM65" s="12"/>
      <c r="AN65" s="12"/>
      <c r="AO65" s="12"/>
      <c r="AP65" s="12"/>
      <c r="AQ65" s="12"/>
      <c r="AR65" s="12"/>
      <c r="AS65" s="12"/>
      <c r="AT65" s="12">
        <v>368757708</v>
      </c>
      <c r="AU65" s="12">
        <v>368757708</v>
      </c>
      <c r="AV65" s="12"/>
      <c r="AW65" s="12"/>
      <c r="AX65" s="12"/>
      <c r="AY65" s="12"/>
      <c r="AZ65" s="12"/>
      <c r="BA65" s="12"/>
      <c r="BB65" s="12">
        <v>84863089</v>
      </c>
      <c r="BC65" s="12">
        <v>84863089</v>
      </c>
      <c r="BD65" s="12"/>
      <c r="BE65" s="12"/>
      <c r="BF65" s="12"/>
      <c r="BG65" s="12"/>
      <c r="BH65" s="12">
        <v>132197070</v>
      </c>
      <c r="BI65" s="12">
        <v>132197070</v>
      </c>
      <c r="BJ65" s="12"/>
      <c r="BK65" s="12"/>
      <c r="BL65" s="12"/>
      <c r="BM65" s="12"/>
      <c r="BN65" s="12"/>
      <c r="BO65" s="12"/>
      <c r="BP65" s="12">
        <v>66470764</v>
      </c>
      <c r="BQ65" s="12">
        <v>66470764</v>
      </c>
      <c r="BR65" s="12"/>
      <c r="BS65" s="12"/>
      <c r="BT65" s="12"/>
      <c r="BU65" s="12"/>
      <c r="BV65" s="12">
        <v>246447897</v>
      </c>
      <c r="BW65" s="12">
        <v>246447897</v>
      </c>
      <c r="BX65" s="12"/>
      <c r="BY65" s="12"/>
      <c r="BZ65" s="12"/>
      <c r="CA65" s="12"/>
      <c r="CB65" s="12"/>
      <c r="CC65" s="12"/>
      <c r="CD65" s="21">
        <v>220085614</v>
      </c>
      <c r="CE65" s="21">
        <v>220085614</v>
      </c>
      <c r="CF65" s="21"/>
      <c r="CG65" s="21"/>
      <c r="CH65" s="21"/>
      <c r="CI65" s="21"/>
      <c r="CJ65" s="21"/>
      <c r="CK65" s="12">
        <v>97985161</v>
      </c>
      <c r="CL65" s="12">
        <v>97985161</v>
      </c>
      <c r="CM65" s="12"/>
      <c r="CN65" s="12"/>
      <c r="CO65" s="12"/>
      <c r="CP65" s="12"/>
      <c r="CQ65" s="12"/>
      <c r="CR65" s="12">
        <v>72973186</v>
      </c>
      <c r="CS65" s="12">
        <v>72973186</v>
      </c>
      <c r="CT65" s="12"/>
      <c r="CU65" s="12"/>
      <c r="CV65" s="12"/>
      <c r="CW65" s="12"/>
      <c r="CX65" s="12">
        <v>137291031</v>
      </c>
      <c r="CY65" s="12">
        <v>137291031</v>
      </c>
      <c r="CZ65" s="12"/>
      <c r="DA65" s="12"/>
      <c r="DB65" s="12"/>
      <c r="DC65" s="12"/>
      <c r="DD65" s="12"/>
      <c r="DE65" s="12">
        <v>158189600</v>
      </c>
      <c r="DF65" s="12">
        <v>158189600</v>
      </c>
      <c r="DG65" s="12"/>
      <c r="DH65" s="12"/>
      <c r="DI65" s="12"/>
      <c r="DJ65" s="12"/>
      <c r="DK65" s="12">
        <v>96275534</v>
      </c>
      <c r="DL65" s="12">
        <v>96275534</v>
      </c>
      <c r="DM65" s="12"/>
      <c r="DN65" s="12"/>
      <c r="DO65" s="12"/>
      <c r="DP65" s="12"/>
      <c r="DQ65" s="12">
        <v>110968702</v>
      </c>
      <c r="DR65" s="12">
        <v>110968702</v>
      </c>
      <c r="DS65" s="12"/>
      <c r="DT65" s="12"/>
      <c r="DU65" s="12"/>
      <c r="DV65" s="12"/>
      <c r="DW65" s="12"/>
      <c r="DX65" s="12"/>
      <c r="DY65" s="12">
        <v>590669221</v>
      </c>
      <c r="DZ65" s="12">
        <v>590669221</v>
      </c>
      <c r="EA65" s="12"/>
      <c r="EB65" s="12"/>
      <c r="EC65" s="12"/>
      <c r="ED65" s="12"/>
      <c r="EE65" s="12"/>
      <c r="EF65" s="12"/>
      <c r="EG65" s="12"/>
      <c r="EH65" s="12"/>
      <c r="EI65" s="12"/>
    </row>
    <row r="66" spans="1:139" s="48" customFormat="1" ht="15.75">
      <c r="A66" s="3"/>
      <c r="B66" s="6" t="s">
        <v>171</v>
      </c>
      <c r="C66" s="10"/>
      <c r="D66" s="52"/>
      <c r="E66" s="10">
        <v>377134500</v>
      </c>
      <c r="F66" s="10"/>
      <c r="G66" s="10">
        <v>193120162</v>
      </c>
      <c r="H66" s="10">
        <v>184014338</v>
      </c>
      <c r="I66" s="110"/>
      <c r="J66" s="40">
        <v>111193436</v>
      </c>
      <c r="K66" s="108"/>
      <c r="L66" s="12">
        <v>64739660</v>
      </c>
      <c r="M66" s="116"/>
      <c r="N66" s="39">
        <v>17187066</v>
      </c>
      <c r="O66" s="19">
        <v>10226259</v>
      </c>
      <c r="P66" s="19">
        <v>10226259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0">
        <v>23630196</v>
      </c>
      <c r="AD66" s="10">
        <v>23630196</v>
      </c>
      <c r="AE66" s="10"/>
      <c r="AF66" s="10"/>
      <c r="AG66" s="10"/>
      <c r="AH66" s="10"/>
      <c r="AI66" s="10"/>
      <c r="AJ66" s="10"/>
      <c r="AK66" s="12">
        <v>22039970</v>
      </c>
      <c r="AL66" s="12">
        <v>22039970</v>
      </c>
      <c r="AM66" s="12"/>
      <c r="AN66" s="12"/>
      <c r="AO66" s="12"/>
      <c r="AP66" s="12"/>
      <c r="AQ66" s="12"/>
      <c r="AR66" s="12"/>
      <c r="AS66" s="12"/>
      <c r="AT66" s="12">
        <v>26158699</v>
      </c>
      <c r="AU66" s="12">
        <v>26158699</v>
      </c>
      <c r="AV66" s="12"/>
      <c r="AW66" s="12"/>
      <c r="AX66" s="12"/>
      <c r="AY66" s="12"/>
      <c r="AZ66" s="12"/>
      <c r="BA66" s="12"/>
      <c r="BB66" s="12">
        <v>5232637</v>
      </c>
      <c r="BC66" s="12">
        <v>5232637</v>
      </c>
      <c r="BD66" s="12"/>
      <c r="BE66" s="12"/>
      <c r="BF66" s="12"/>
      <c r="BG66" s="12"/>
      <c r="BH66" s="12">
        <v>7172902</v>
      </c>
      <c r="BI66" s="12">
        <v>7172902</v>
      </c>
      <c r="BJ66" s="12"/>
      <c r="BK66" s="12"/>
      <c r="BL66" s="12"/>
      <c r="BM66" s="12"/>
      <c r="BN66" s="12"/>
      <c r="BO66" s="12"/>
      <c r="BP66" s="12">
        <v>3925477</v>
      </c>
      <c r="BQ66" s="12">
        <v>3925477</v>
      </c>
      <c r="BR66" s="12"/>
      <c r="BS66" s="12"/>
      <c r="BT66" s="12"/>
      <c r="BU66" s="12"/>
      <c r="BV66" s="12">
        <v>12425525</v>
      </c>
      <c r="BW66" s="12">
        <v>12425525</v>
      </c>
      <c r="BX66" s="12"/>
      <c r="BY66" s="12"/>
      <c r="BZ66" s="12"/>
      <c r="CA66" s="12"/>
      <c r="CB66" s="12"/>
      <c r="CC66" s="12"/>
      <c r="CD66" s="21">
        <v>11658719</v>
      </c>
      <c r="CE66" s="21">
        <v>11658719</v>
      </c>
      <c r="CF66" s="21"/>
      <c r="CG66" s="21"/>
      <c r="CH66" s="21"/>
      <c r="CI66" s="21"/>
      <c r="CJ66" s="21"/>
      <c r="CK66" s="12">
        <v>6961948</v>
      </c>
      <c r="CL66" s="12">
        <v>6961948</v>
      </c>
      <c r="CM66" s="12"/>
      <c r="CN66" s="12"/>
      <c r="CO66" s="12"/>
      <c r="CP66" s="12"/>
      <c r="CQ66" s="12"/>
      <c r="CR66" s="12">
        <v>3598606</v>
      </c>
      <c r="CS66" s="12">
        <v>3598606</v>
      </c>
      <c r="CT66" s="12"/>
      <c r="CU66" s="12"/>
      <c r="CV66" s="12"/>
      <c r="CW66" s="12"/>
      <c r="CX66" s="12">
        <v>6594126</v>
      </c>
      <c r="CY66" s="12">
        <v>6594126</v>
      </c>
      <c r="CZ66" s="12"/>
      <c r="DA66" s="12"/>
      <c r="DB66" s="12"/>
      <c r="DC66" s="12"/>
      <c r="DD66" s="12"/>
      <c r="DE66" s="12">
        <v>10567243</v>
      </c>
      <c r="DF66" s="12">
        <v>10567243</v>
      </c>
      <c r="DG66" s="12"/>
      <c r="DH66" s="12"/>
      <c r="DI66" s="12"/>
      <c r="DJ66" s="12"/>
      <c r="DK66" s="12">
        <v>5115251</v>
      </c>
      <c r="DL66" s="12">
        <v>5115251</v>
      </c>
      <c r="DM66" s="12"/>
      <c r="DN66" s="12"/>
      <c r="DO66" s="12"/>
      <c r="DP66" s="12"/>
      <c r="DQ66" s="12">
        <v>9020579</v>
      </c>
      <c r="DR66" s="12">
        <v>9020579</v>
      </c>
      <c r="DS66" s="12"/>
      <c r="DT66" s="12"/>
      <c r="DU66" s="12"/>
      <c r="DV66" s="12"/>
      <c r="DW66" s="12"/>
      <c r="DX66" s="12"/>
      <c r="DY66" s="12">
        <v>19686201</v>
      </c>
      <c r="DZ66" s="12">
        <v>19686201</v>
      </c>
      <c r="EA66" s="12"/>
      <c r="EB66" s="12"/>
      <c r="EC66" s="12"/>
      <c r="ED66" s="12"/>
      <c r="EE66" s="12"/>
      <c r="EF66" s="12"/>
      <c r="EG66" s="12"/>
      <c r="EH66" s="12"/>
      <c r="EI66" s="12"/>
    </row>
    <row r="67" spans="1:139" s="48" customFormat="1" ht="15.75">
      <c r="A67" s="3"/>
      <c r="B67" s="6" t="s">
        <v>172</v>
      </c>
      <c r="C67" s="10"/>
      <c r="D67" s="52"/>
      <c r="E67" s="10">
        <v>73441055</v>
      </c>
      <c r="F67" s="10"/>
      <c r="G67" s="10">
        <v>47174994</v>
      </c>
      <c r="H67" s="10">
        <v>26266061</v>
      </c>
      <c r="I67" s="110"/>
      <c r="J67" s="40">
        <v>34045162</v>
      </c>
      <c r="K67" s="108"/>
      <c r="L67" s="12">
        <v>9675094</v>
      </c>
      <c r="M67" s="116"/>
      <c r="N67" s="39">
        <v>3454738</v>
      </c>
      <c r="O67" s="12">
        <v>1553718</v>
      </c>
      <c r="P67" s="12">
        <v>1553718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>
        <v>4478364</v>
      </c>
      <c r="AD67" s="12">
        <v>4478364</v>
      </c>
      <c r="AE67" s="12"/>
      <c r="AF67" s="12"/>
      <c r="AG67" s="12"/>
      <c r="AH67" s="12"/>
      <c r="AI67" s="12"/>
      <c r="AJ67" s="12"/>
      <c r="AK67" s="12">
        <v>2750995</v>
      </c>
      <c r="AL67" s="12">
        <v>2750995</v>
      </c>
      <c r="AM67" s="12"/>
      <c r="AN67" s="12"/>
      <c r="AO67" s="12"/>
      <c r="AP67" s="12"/>
      <c r="AQ67" s="12"/>
      <c r="AR67" s="12"/>
      <c r="AS67" s="12"/>
      <c r="AT67" s="12">
        <v>3966551</v>
      </c>
      <c r="AU67" s="12">
        <v>3966551</v>
      </c>
      <c r="AV67" s="12"/>
      <c r="AW67" s="12"/>
      <c r="AX67" s="12"/>
      <c r="AY67" s="12"/>
      <c r="AZ67" s="12"/>
      <c r="BA67" s="12"/>
      <c r="BB67" s="12">
        <v>460175</v>
      </c>
      <c r="BC67" s="12">
        <v>460175</v>
      </c>
      <c r="BD67" s="12"/>
      <c r="BE67" s="12"/>
      <c r="BF67" s="12"/>
      <c r="BG67" s="12"/>
      <c r="BH67" s="12">
        <v>1093543</v>
      </c>
      <c r="BI67" s="12">
        <v>1093543</v>
      </c>
      <c r="BJ67" s="12"/>
      <c r="BK67" s="12"/>
      <c r="BL67" s="12"/>
      <c r="BM67" s="12"/>
      <c r="BN67" s="12"/>
      <c r="BO67" s="12"/>
      <c r="BP67" s="12">
        <v>460175</v>
      </c>
      <c r="BQ67" s="12">
        <v>460175</v>
      </c>
      <c r="BR67" s="12"/>
      <c r="BS67" s="12"/>
      <c r="BT67" s="12"/>
      <c r="BU67" s="12"/>
      <c r="BV67" s="12">
        <v>2013893</v>
      </c>
      <c r="BW67" s="12">
        <v>2013893</v>
      </c>
      <c r="BX67" s="12"/>
      <c r="BY67" s="12"/>
      <c r="BZ67" s="12"/>
      <c r="CA67" s="12"/>
      <c r="CB67" s="12"/>
      <c r="CC67" s="12"/>
      <c r="CD67" s="21">
        <v>1380524</v>
      </c>
      <c r="CE67" s="21">
        <v>1380524</v>
      </c>
      <c r="CF67" s="21"/>
      <c r="CG67" s="21"/>
      <c r="CH67" s="21"/>
      <c r="CI67" s="21"/>
      <c r="CJ67" s="21"/>
      <c r="CK67" s="12">
        <v>460175</v>
      </c>
      <c r="CL67" s="12">
        <v>460175</v>
      </c>
      <c r="CM67" s="12"/>
      <c r="CN67" s="12"/>
      <c r="CO67" s="12"/>
      <c r="CP67" s="12"/>
      <c r="CQ67" s="12"/>
      <c r="CR67" s="12">
        <v>460175</v>
      </c>
      <c r="CS67" s="12">
        <v>460175</v>
      </c>
      <c r="CT67" s="12"/>
      <c r="CU67" s="12"/>
      <c r="CV67" s="12"/>
      <c r="CW67" s="12"/>
      <c r="CX67" s="12">
        <v>920349</v>
      </c>
      <c r="CY67" s="12">
        <v>920349</v>
      </c>
      <c r="CZ67" s="12"/>
      <c r="DA67" s="12"/>
      <c r="DB67" s="12"/>
      <c r="DC67" s="12"/>
      <c r="DD67" s="12"/>
      <c r="DE67" s="12">
        <v>920349</v>
      </c>
      <c r="DF67" s="12">
        <v>920349</v>
      </c>
      <c r="DG67" s="12"/>
      <c r="DH67" s="12"/>
      <c r="DI67" s="12"/>
      <c r="DJ67" s="12"/>
      <c r="DK67" s="12">
        <v>460175</v>
      </c>
      <c r="DL67" s="12">
        <v>460175</v>
      </c>
      <c r="DM67" s="12"/>
      <c r="DN67" s="12"/>
      <c r="DO67" s="12"/>
      <c r="DP67" s="12"/>
      <c r="DQ67" s="12">
        <v>920349</v>
      </c>
      <c r="DR67" s="12">
        <v>920349</v>
      </c>
      <c r="DS67" s="12"/>
      <c r="DT67" s="12"/>
      <c r="DU67" s="12"/>
      <c r="DV67" s="12"/>
      <c r="DW67" s="12"/>
      <c r="DX67" s="12"/>
      <c r="DY67" s="12">
        <v>3966551</v>
      </c>
      <c r="DZ67" s="12">
        <v>3966551</v>
      </c>
      <c r="EA67" s="12"/>
      <c r="EB67" s="12"/>
      <c r="EC67" s="12"/>
      <c r="ED67" s="12"/>
      <c r="EE67" s="12"/>
      <c r="EF67" s="12"/>
      <c r="EG67" s="12"/>
      <c r="EH67" s="12"/>
      <c r="EI67" s="12"/>
    </row>
    <row r="68" spans="1:139" s="48" customFormat="1" ht="31.5">
      <c r="A68" s="3"/>
      <c r="B68" s="6" t="s">
        <v>173</v>
      </c>
      <c r="C68" s="10"/>
      <c r="D68" s="52"/>
      <c r="E68" s="10">
        <v>5537687186</v>
      </c>
      <c r="F68" s="10"/>
      <c r="G68" s="10">
        <v>4018293489</v>
      </c>
      <c r="H68" s="10">
        <f>E68-G68</f>
        <v>1519393697</v>
      </c>
      <c r="I68" s="110"/>
      <c r="J68" s="40">
        <v>3097246850</v>
      </c>
      <c r="K68" s="108"/>
      <c r="L68" s="12">
        <v>693982781</v>
      </c>
      <c r="M68" s="116"/>
      <c r="N68" s="39">
        <v>227063858</v>
      </c>
      <c r="O68" s="19">
        <v>116003729</v>
      </c>
      <c r="P68" s="19">
        <v>116003729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0">
        <v>238656200</v>
      </c>
      <c r="AD68" s="10">
        <v>238656200</v>
      </c>
      <c r="AE68" s="10"/>
      <c r="AF68" s="10"/>
      <c r="AG68" s="10"/>
      <c r="AH68" s="10"/>
      <c r="AI68" s="10"/>
      <c r="AJ68" s="10"/>
      <c r="AK68" s="12">
        <v>182985000</v>
      </c>
      <c r="AL68" s="12">
        <v>182985000</v>
      </c>
      <c r="AM68" s="12"/>
      <c r="AN68" s="12"/>
      <c r="AO68" s="12"/>
      <c r="AP68" s="12"/>
      <c r="AQ68" s="12"/>
      <c r="AR68" s="12"/>
      <c r="AS68" s="12"/>
      <c r="AT68" s="12">
        <v>229264077</v>
      </c>
      <c r="AU68" s="12">
        <v>229264077</v>
      </c>
      <c r="AV68" s="12"/>
      <c r="AW68" s="12"/>
      <c r="AX68" s="12"/>
      <c r="AY68" s="12"/>
      <c r="AZ68" s="12"/>
      <c r="BA68" s="12"/>
      <c r="BB68" s="12">
        <v>30548140</v>
      </c>
      <c r="BC68" s="12">
        <v>30548140</v>
      </c>
      <c r="BD68" s="12"/>
      <c r="BE68" s="12"/>
      <c r="BF68" s="12"/>
      <c r="BG68" s="12"/>
      <c r="BH68" s="12">
        <v>30255778</v>
      </c>
      <c r="BI68" s="12">
        <v>30255778</v>
      </c>
      <c r="BJ68" s="12"/>
      <c r="BK68" s="12"/>
      <c r="BL68" s="12"/>
      <c r="BM68" s="12"/>
      <c r="BN68" s="12"/>
      <c r="BO68" s="12"/>
      <c r="BP68" s="12">
        <v>21022826</v>
      </c>
      <c r="BQ68" s="12">
        <v>21022826</v>
      </c>
      <c r="BR68" s="12"/>
      <c r="BS68" s="12"/>
      <c r="BT68" s="12"/>
      <c r="BU68" s="12"/>
      <c r="BV68" s="12">
        <v>110911007</v>
      </c>
      <c r="BW68" s="12">
        <v>110911007</v>
      </c>
      <c r="BX68" s="12"/>
      <c r="BY68" s="12"/>
      <c r="BZ68" s="12"/>
      <c r="CA68" s="12"/>
      <c r="CB68" s="12"/>
      <c r="CC68" s="12"/>
      <c r="CD68" s="21">
        <v>96684578</v>
      </c>
      <c r="CE68" s="21">
        <v>96684578</v>
      </c>
      <c r="CF68" s="21"/>
      <c r="CG68" s="21"/>
      <c r="CH68" s="21"/>
      <c r="CI68" s="21"/>
      <c r="CJ68" s="21"/>
      <c r="CK68" s="12">
        <v>35232826</v>
      </c>
      <c r="CL68" s="12">
        <v>35232826</v>
      </c>
      <c r="CM68" s="12"/>
      <c r="CN68" s="12"/>
      <c r="CO68" s="12"/>
      <c r="CP68" s="12"/>
      <c r="CQ68" s="12"/>
      <c r="CR68" s="12">
        <v>40360880</v>
      </c>
      <c r="CS68" s="12">
        <v>40360880</v>
      </c>
      <c r="CT68" s="12"/>
      <c r="CU68" s="12"/>
      <c r="CV68" s="12"/>
      <c r="CW68" s="12"/>
      <c r="CX68" s="12">
        <v>55409077</v>
      </c>
      <c r="CY68" s="12">
        <v>55409077</v>
      </c>
      <c r="CZ68" s="12"/>
      <c r="DA68" s="12"/>
      <c r="DB68" s="12"/>
      <c r="DC68" s="12"/>
      <c r="DD68" s="12"/>
      <c r="DE68" s="12">
        <v>63964097</v>
      </c>
      <c r="DF68" s="12">
        <v>63964097</v>
      </c>
      <c r="DG68" s="12"/>
      <c r="DH68" s="12"/>
      <c r="DI68" s="12"/>
      <c r="DJ68" s="12"/>
      <c r="DK68" s="12">
        <v>27223358</v>
      </c>
      <c r="DL68" s="12">
        <v>27223358</v>
      </c>
      <c r="DM68" s="12"/>
      <c r="DN68" s="12"/>
      <c r="DO68" s="12"/>
      <c r="DP68" s="12"/>
      <c r="DQ68" s="12">
        <v>34242263</v>
      </c>
      <c r="DR68" s="12">
        <v>34242263</v>
      </c>
      <c r="DS68" s="12"/>
      <c r="DT68" s="12"/>
      <c r="DU68" s="12"/>
      <c r="DV68" s="12"/>
      <c r="DW68" s="12"/>
      <c r="DX68" s="12"/>
      <c r="DY68" s="12">
        <v>206629861</v>
      </c>
      <c r="DZ68" s="12">
        <v>206629861</v>
      </c>
      <c r="EA68" s="12"/>
      <c r="EB68" s="12"/>
      <c r="EC68" s="12"/>
      <c r="ED68" s="12"/>
      <c r="EE68" s="12"/>
      <c r="EF68" s="12"/>
      <c r="EG68" s="12"/>
      <c r="EH68" s="12"/>
      <c r="EI68" s="12"/>
    </row>
    <row r="69" spans="1:139" s="48" customFormat="1" ht="47.25">
      <c r="A69" s="3"/>
      <c r="B69" s="6" t="s">
        <v>174</v>
      </c>
      <c r="C69" s="10"/>
      <c r="D69" s="52"/>
      <c r="E69" s="10">
        <v>28424000</v>
      </c>
      <c r="F69" s="10"/>
      <c r="G69" s="10">
        <v>21099900</v>
      </c>
      <c r="H69" s="10">
        <f>E69-G69</f>
        <v>7324100</v>
      </c>
      <c r="I69" s="110"/>
      <c r="J69" s="40">
        <v>16005300</v>
      </c>
      <c r="K69" s="108"/>
      <c r="L69" s="12">
        <v>4001400</v>
      </c>
      <c r="M69" s="116"/>
      <c r="N69" s="39">
        <v>1093200</v>
      </c>
      <c r="O69" s="19">
        <v>501300</v>
      </c>
      <c r="P69" s="19">
        <v>501300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0">
        <v>1164100</v>
      </c>
      <c r="AD69" s="10">
        <v>1164100</v>
      </c>
      <c r="AE69" s="10"/>
      <c r="AF69" s="10"/>
      <c r="AG69" s="10"/>
      <c r="AH69" s="10"/>
      <c r="AI69" s="10"/>
      <c r="AJ69" s="10"/>
      <c r="AK69" s="12">
        <v>1289000</v>
      </c>
      <c r="AL69" s="12">
        <v>1289000</v>
      </c>
      <c r="AM69" s="12"/>
      <c r="AN69" s="12"/>
      <c r="AO69" s="12"/>
      <c r="AP69" s="12"/>
      <c r="AQ69" s="12"/>
      <c r="AR69" s="12"/>
      <c r="AS69" s="12"/>
      <c r="AT69" s="12">
        <v>1541200</v>
      </c>
      <c r="AU69" s="12">
        <v>1541200</v>
      </c>
      <c r="AV69" s="12"/>
      <c r="AW69" s="12"/>
      <c r="AX69" s="12"/>
      <c r="AY69" s="12"/>
      <c r="AZ69" s="12"/>
      <c r="BA69" s="12"/>
      <c r="BB69" s="12">
        <v>95100</v>
      </c>
      <c r="BC69" s="12">
        <v>95100</v>
      </c>
      <c r="BD69" s="12"/>
      <c r="BE69" s="12"/>
      <c r="BF69" s="12"/>
      <c r="BG69" s="12"/>
      <c r="BH69" s="12">
        <v>485700</v>
      </c>
      <c r="BI69" s="12">
        <v>485700</v>
      </c>
      <c r="BJ69" s="12"/>
      <c r="BK69" s="12"/>
      <c r="BL69" s="12"/>
      <c r="BM69" s="12"/>
      <c r="BN69" s="12"/>
      <c r="BO69" s="12"/>
      <c r="BP69" s="12">
        <v>46400</v>
      </c>
      <c r="BQ69" s="12">
        <v>46400</v>
      </c>
      <c r="BR69" s="12"/>
      <c r="BS69" s="12"/>
      <c r="BT69" s="12"/>
      <c r="BU69" s="12"/>
      <c r="BV69" s="12">
        <v>185800</v>
      </c>
      <c r="BW69" s="12">
        <v>185800</v>
      </c>
      <c r="BX69" s="12"/>
      <c r="BY69" s="12"/>
      <c r="BZ69" s="12"/>
      <c r="CA69" s="12"/>
      <c r="CB69" s="12"/>
      <c r="CC69" s="12"/>
      <c r="CD69" s="21">
        <v>196700</v>
      </c>
      <c r="CE69" s="21">
        <v>196700</v>
      </c>
      <c r="CF69" s="21"/>
      <c r="CG69" s="21"/>
      <c r="CH69" s="21"/>
      <c r="CI69" s="21"/>
      <c r="CJ69" s="21"/>
      <c r="CK69" s="12">
        <v>127400</v>
      </c>
      <c r="CL69" s="12">
        <v>127400</v>
      </c>
      <c r="CM69" s="12"/>
      <c r="CN69" s="12"/>
      <c r="CO69" s="12"/>
      <c r="CP69" s="12"/>
      <c r="CQ69" s="12"/>
      <c r="CR69" s="12">
        <v>27300</v>
      </c>
      <c r="CS69" s="12">
        <v>27300</v>
      </c>
      <c r="CT69" s="12"/>
      <c r="CU69" s="12"/>
      <c r="CV69" s="12"/>
      <c r="CW69" s="12"/>
      <c r="CX69" s="12">
        <v>355500</v>
      </c>
      <c r="CY69" s="12">
        <v>355500</v>
      </c>
      <c r="CZ69" s="12"/>
      <c r="DA69" s="12"/>
      <c r="DB69" s="12"/>
      <c r="DC69" s="12"/>
      <c r="DD69" s="12"/>
      <c r="DE69" s="12">
        <v>223200</v>
      </c>
      <c r="DF69" s="12">
        <v>223200</v>
      </c>
      <c r="DG69" s="12"/>
      <c r="DH69" s="12"/>
      <c r="DI69" s="12"/>
      <c r="DJ69" s="12"/>
      <c r="DK69" s="12">
        <v>109200</v>
      </c>
      <c r="DL69" s="12">
        <v>109200</v>
      </c>
      <c r="DM69" s="12"/>
      <c r="DN69" s="12"/>
      <c r="DO69" s="12"/>
      <c r="DP69" s="12"/>
      <c r="DQ69" s="12">
        <v>115300</v>
      </c>
      <c r="DR69" s="12">
        <v>115300</v>
      </c>
      <c r="DS69" s="12"/>
      <c r="DT69" s="12"/>
      <c r="DU69" s="12"/>
      <c r="DV69" s="12"/>
      <c r="DW69" s="12"/>
      <c r="DX69" s="12"/>
      <c r="DY69" s="12">
        <v>860900</v>
      </c>
      <c r="DZ69" s="12">
        <v>860900</v>
      </c>
      <c r="EA69" s="12"/>
      <c r="EB69" s="12"/>
      <c r="EC69" s="12"/>
      <c r="ED69" s="12"/>
      <c r="EE69" s="12"/>
      <c r="EF69" s="12"/>
      <c r="EG69" s="12"/>
      <c r="EH69" s="12"/>
      <c r="EI69" s="12"/>
    </row>
    <row r="70" spans="1:139" s="48" customFormat="1" ht="47.25">
      <c r="A70" s="3"/>
      <c r="B70" s="6" t="s">
        <v>175</v>
      </c>
      <c r="C70" s="10"/>
      <c r="D70" s="52"/>
      <c r="E70" s="10">
        <v>120894200</v>
      </c>
      <c r="F70" s="10"/>
      <c r="G70" s="10">
        <v>78631200</v>
      </c>
      <c r="H70" s="10">
        <f>E70-G70</f>
        <v>42263000</v>
      </c>
      <c r="I70" s="108"/>
      <c r="J70" s="10">
        <v>46996300</v>
      </c>
      <c r="K70" s="108"/>
      <c r="L70" s="12">
        <v>28468600</v>
      </c>
      <c r="M70" s="116"/>
      <c r="N70" s="39">
        <v>3166300</v>
      </c>
      <c r="O70" s="19">
        <v>4515400</v>
      </c>
      <c r="P70" s="19">
        <v>4515400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0">
        <v>6786800</v>
      </c>
      <c r="AD70" s="10">
        <v>6786800</v>
      </c>
      <c r="AE70" s="10"/>
      <c r="AF70" s="10"/>
      <c r="AG70" s="10"/>
      <c r="AH70" s="10"/>
      <c r="AI70" s="10"/>
      <c r="AJ70" s="10"/>
      <c r="AK70" s="12">
        <v>4666800</v>
      </c>
      <c r="AL70" s="12">
        <v>4666800</v>
      </c>
      <c r="AM70" s="12"/>
      <c r="AN70" s="12"/>
      <c r="AO70" s="12"/>
      <c r="AP70" s="12"/>
      <c r="AQ70" s="12"/>
      <c r="AR70" s="12"/>
      <c r="AS70" s="12"/>
      <c r="AT70" s="12">
        <v>5616700</v>
      </c>
      <c r="AU70" s="12">
        <v>5616700</v>
      </c>
      <c r="AV70" s="12"/>
      <c r="AW70" s="12"/>
      <c r="AX70" s="12"/>
      <c r="AY70" s="12"/>
      <c r="AZ70" s="12"/>
      <c r="BA70" s="12"/>
      <c r="BB70" s="12">
        <v>2409100</v>
      </c>
      <c r="BC70" s="12">
        <v>2409100</v>
      </c>
      <c r="BD70" s="12"/>
      <c r="BE70" s="12"/>
      <c r="BF70" s="12"/>
      <c r="BG70" s="12"/>
      <c r="BH70" s="12">
        <v>1225200</v>
      </c>
      <c r="BI70" s="12">
        <v>1225200</v>
      </c>
      <c r="BJ70" s="12"/>
      <c r="BK70" s="12"/>
      <c r="BL70" s="12"/>
      <c r="BM70" s="12"/>
      <c r="BN70" s="12"/>
      <c r="BO70" s="12"/>
      <c r="BP70" s="12">
        <v>949900</v>
      </c>
      <c r="BQ70" s="12">
        <v>949900</v>
      </c>
      <c r="BR70" s="12"/>
      <c r="BS70" s="12"/>
      <c r="BT70" s="12"/>
      <c r="BU70" s="12"/>
      <c r="BV70" s="12">
        <v>2312800</v>
      </c>
      <c r="BW70" s="12">
        <v>2312800</v>
      </c>
      <c r="BX70" s="12"/>
      <c r="BY70" s="12"/>
      <c r="BZ70" s="12"/>
      <c r="CA70" s="12"/>
      <c r="CB70" s="12"/>
      <c r="CC70" s="12"/>
      <c r="CD70" s="21">
        <v>2326500</v>
      </c>
      <c r="CE70" s="21">
        <v>2326500</v>
      </c>
      <c r="CF70" s="21"/>
      <c r="CG70" s="21"/>
      <c r="CH70" s="21"/>
      <c r="CI70" s="21"/>
      <c r="CJ70" s="21"/>
      <c r="CK70" s="12">
        <v>977500</v>
      </c>
      <c r="CL70" s="12">
        <v>977500</v>
      </c>
      <c r="CM70" s="12"/>
      <c r="CN70" s="12"/>
      <c r="CO70" s="12"/>
      <c r="CP70" s="12"/>
      <c r="CQ70" s="12"/>
      <c r="CR70" s="12">
        <v>949900</v>
      </c>
      <c r="CS70" s="12">
        <v>949900</v>
      </c>
      <c r="CT70" s="12"/>
      <c r="CU70" s="12"/>
      <c r="CV70" s="12"/>
      <c r="CW70" s="12"/>
      <c r="CX70" s="12">
        <v>1349100</v>
      </c>
      <c r="CY70" s="12">
        <v>1349100</v>
      </c>
      <c r="CZ70" s="12"/>
      <c r="DA70" s="12"/>
      <c r="DB70" s="12"/>
      <c r="DC70" s="12"/>
      <c r="DD70" s="12"/>
      <c r="DE70" s="12">
        <v>1596900</v>
      </c>
      <c r="DF70" s="12">
        <v>1596900</v>
      </c>
      <c r="DG70" s="12"/>
      <c r="DH70" s="12"/>
      <c r="DI70" s="12"/>
      <c r="DJ70" s="12"/>
      <c r="DK70" s="12">
        <v>1349100</v>
      </c>
      <c r="DL70" s="12">
        <v>1349100</v>
      </c>
      <c r="DM70" s="12"/>
      <c r="DN70" s="12"/>
      <c r="DO70" s="12"/>
      <c r="DP70" s="12"/>
      <c r="DQ70" s="12">
        <v>715900</v>
      </c>
      <c r="DR70" s="12">
        <v>715900</v>
      </c>
      <c r="DS70" s="12"/>
      <c r="DT70" s="12"/>
      <c r="DU70" s="12"/>
      <c r="DV70" s="12"/>
      <c r="DW70" s="12"/>
      <c r="DX70" s="12"/>
      <c r="DY70" s="12">
        <v>4515400</v>
      </c>
      <c r="DZ70" s="12">
        <v>4515400</v>
      </c>
      <c r="EA70" s="12"/>
      <c r="EB70" s="12"/>
      <c r="EC70" s="12"/>
      <c r="ED70" s="12"/>
      <c r="EE70" s="12"/>
      <c r="EF70" s="12"/>
      <c r="EG70" s="12"/>
      <c r="EH70" s="12"/>
      <c r="EI70" s="12"/>
    </row>
    <row r="71" spans="1:139" s="48" customFormat="1" ht="47.25">
      <c r="A71" s="3"/>
      <c r="B71" s="6" t="s">
        <v>176</v>
      </c>
      <c r="C71" s="10"/>
      <c r="D71" s="52"/>
      <c r="E71" s="10">
        <v>32500</v>
      </c>
      <c r="F71" s="10"/>
      <c r="G71" s="10">
        <v>16250</v>
      </c>
      <c r="H71" s="10">
        <v>16250</v>
      </c>
      <c r="I71" s="108"/>
      <c r="J71" s="10">
        <v>16250</v>
      </c>
      <c r="K71" s="108"/>
      <c r="L71" s="12"/>
      <c r="M71" s="116"/>
      <c r="N71" s="3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0"/>
      <c r="AD71" s="10"/>
      <c r="AE71" s="10"/>
      <c r="AF71" s="10"/>
      <c r="AG71" s="10"/>
      <c r="AH71" s="10"/>
      <c r="AI71" s="10"/>
      <c r="AJ71" s="10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21"/>
      <c r="CE71" s="21"/>
      <c r="CF71" s="21"/>
      <c r="CG71" s="21"/>
      <c r="CH71" s="21"/>
      <c r="CI71" s="21"/>
      <c r="CJ71" s="21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>
        <v>16250</v>
      </c>
      <c r="DZ71" s="12">
        <v>16250</v>
      </c>
      <c r="EA71" s="12"/>
      <c r="EB71" s="12"/>
      <c r="EC71" s="12"/>
      <c r="ED71" s="12"/>
      <c r="EE71" s="12"/>
      <c r="EF71" s="12"/>
      <c r="EG71" s="12"/>
      <c r="EH71" s="12"/>
      <c r="EI71" s="12"/>
    </row>
    <row r="72" spans="1:139" s="48" customFormat="1" ht="31.5">
      <c r="A72" s="3"/>
      <c r="B72" s="6" t="s">
        <v>177</v>
      </c>
      <c r="C72" s="10"/>
      <c r="D72" s="52"/>
      <c r="E72" s="10">
        <v>1060955400</v>
      </c>
      <c r="F72" s="10"/>
      <c r="G72" s="10">
        <v>776006400</v>
      </c>
      <c r="H72" s="10">
        <f aca="true" t="shared" si="9" ref="H72:H81">E72-G72</f>
        <v>284949000</v>
      </c>
      <c r="I72" s="108"/>
      <c r="J72" s="10">
        <v>612496400</v>
      </c>
      <c r="K72" s="108"/>
      <c r="L72" s="12">
        <v>127225000</v>
      </c>
      <c r="M72" s="116"/>
      <c r="N72" s="39">
        <v>36285000</v>
      </c>
      <c r="O72" s="19">
        <v>11654000</v>
      </c>
      <c r="P72" s="19">
        <v>11654000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0">
        <v>55825000</v>
      </c>
      <c r="AD72" s="10">
        <v>55825000</v>
      </c>
      <c r="AE72" s="10"/>
      <c r="AF72" s="10"/>
      <c r="AG72" s="10"/>
      <c r="AH72" s="10"/>
      <c r="AI72" s="10"/>
      <c r="AJ72" s="10"/>
      <c r="AK72" s="12">
        <v>25568000</v>
      </c>
      <c r="AL72" s="12">
        <v>25568000</v>
      </c>
      <c r="AM72" s="12"/>
      <c r="AN72" s="12"/>
      <c r="AO72" s="12"/>
      <c r="AP72" s="12"/>
      <c r="AQ72" s="12"/>
      <c r="AR72" s="12"/>
      <c r="AS72" s="12"/>
      <c r="AT72" s="12">
        <v>38761000</v>
      </c>
      <c r="AU72" s="12">
        <v>38761000</v>
      </c>
      <c r="AV72" s="12"/>
      <c r="AW72" s="12"/>
      <c r="AX72" s="12"/>
      <c r="AY72" s="12"/>
      <c r="AZ72" s="12"/>
      <c r="BA72" s="12"/>
      <c r="BB72" s="96">
        <v>8013000</v>
      </c>
      <c r="BC72" s="96">
        <v>8013000</v>
      </c>
      <c r="BD72" s="49"/>
      <c r="BE72" s="49"/>
      <c r="BF72" s="49"/>
      <c r="BG72" s="49"/>
      <c r="BH72" s="12">
        <v>11350000</v>
      </c>
      <c r="BI72" s="12">
        <v>11350000</v>
      </c>
      <c r="BJ72" s="12"/>
      <c r="BK72" s="12"/>
      <c r="BL72" s="12"/>
      <c r="BM72" s="12"/>
      <c r="BN72" s="12"/>
      <c r="BO72" s="12"/>
      <c r="BP72" s="12">
        <v>7577000</v>
      </c>
      <c r="BQ72" s="12">
        <v>7577000</v>
      </c>
      <c r="BR72" s="12"/>
      <c r="BS72" s="12"/>
      <c r="BT72" s="12"/>
      <c r="BU72" s="12"/>
      <c r="BV72" s="12">
        <v>14012000</v>
      </c>
      <c r="BW72" s="12">
        <v>14012000</v>
      </c>
      <c r="BX72" s="12"/>
      <c r="BY72" s="12"/>
      <c r="BZ72" s="12"/>
      <c r="CA72" s="12"/>
      <c r="CB72" s="12"/>
      <c r="CC72" s="12"/>
      <c r="CD72" s="21">
        <v>15478000</v>
      </c>
      <c r="CE72" s="21">
        <v>15478000</v>
      </c>
      <c r="CF72" s="21"/>
      <c r="CG72" s="21"/>
      <c r="CH72" s="21"/>
      <c r="CI72" s="21"/>
      <c r="CJ72" s="21"/>
      <c r="CK72" s="12">
        <v>7968000</v>
      </c>
      <c r="CL72" s="12">
        <v>7968000</v>
      </c>
      <c r="CM72" s="12"/>
      <c r="CN72" s="12"/>
      <c r="CO72" s="12"/>
      <c r="CP72" s="12"/>
      <c r="CQ72" s="12"/>
      <c r="CR72" s="12">
        <v>5372000</v>
      </c>
      <c r="CS72" s="12">
        <v>5372000</v>
      </c>
      <c r="CT72" s="12"/>
      <c r="CU72" s="12"/>
      <c r="CV72" s="12"/>
      <c r="CW72" s="12"/>
      <c r="CX72" s="12">
        <v>9754000</v>
      </c>
      <c r="CY72" s="12">
        <v>9754000</v>
      </c>
      <c r="CZ72" s="12"/>
      <c r="DA72" s="12"/>
      <c r="DB72" s="12"/>
      <c r="DC72" s="12"/>
      <c r="DD72" s="12"/>
      <c r="DE72" s="12">
        <v>16531000</v>
      </c>
      <c r="DF72" s="12">
        <v>16531000</v>
      </c>
      <c r="DG72" s="12"/>
      <c r="DH72" s="12"/>
      <c r="DI72" s="12"/>
      <c r="DJ72" s="12"/>
      <c r="DK72" s="12">
        <v>6668000</v>
      </c>
      <c r="DL72" s="12">
        <v>6668000</v>
      </c>
      <c r="DM72" s="12"/>
      <c r="DN72" s="12"/>
      <c r="DO72" s="12"/>
      <c r="DP72" s="12"/>
      <c r="DQ72" s="12">
        <v>7058000</v>
      </c>
      <c r="DR72" s="12">
        <v>7058000</v>
      </c>
      <c r="DS72" s="12"/>
      <c r="DT72" s="12"/>
      <c r="DU72" s="12"/>
      <c r="DV72" s="12"/>
      <c r="DW72" s="12"/>
      <c r="DX72" s="12"/>
      <c r="DY72" s="12">
        <v>43360000</v>
      </c>
      <c r="DZ72" s="12">
        <v>43360000</v>
      </c>
      <c r="EA72" s="12"/>
      <c r="EB72" s="12"/>
      <c r="EC72" s="12"/>
      <c r="ED72" s="12"/>
      <c r="EE72" s="12"/>
      <c r="EF72" s="12"/>
      <c r="EG72" s="12"/>
      <c r="EH72" s="12"/>
      <c r="EI72" s="12"/>
    </row>
    <row r="73" spans="1:139" s="48" customFormat="1" ht="63">
      <c r="A73" s="3"/>
      <c r="B73" s="6" t="s">
        <v>178</v>
      </c>
      <c r="C73" s="10"/>
      <c r="D73" s="52"/>
      <c r="E73" s="10">
        <v>6959300</v>
      </c>
      <c r="F73" s="10"/>
      <c r="G73" s="10">
        <v>3463200</v>
      </c>
      <c r="H73" s="10">
        <f t="shared" si="9"/>
        <v>3496100</v>
      </c>
      <c r="I73" s="108"/>
      <c r="J73" s="10">
        <v>2617700</v>
      </c>
      <c r="K73" s="108"/>
      <c r="L73" s="12">
        <v>507300</v>
      </c>
      <c r="M73" s="116"/>
      <c r="N73" s="39">
        <v>338200</v>
      </c>
      <c r="O73" s="19">
        <v>445600</v>
      </c>
      <c r="P73" s="19">
        <v>445600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0">
        <v>183200</v>
      </c>
      <c r="AD73" s="10">
        <v>183200</v>
      </c>
      <c r="AE73" s="10"/>
      <c r="AF73" s="10"/>
      <c r="AG73" s="10"/>
      <c r="AH73" s="10"/>
      <c r="AI73" s="10"/>
      <c r="AJ73" s="10"/>
      <c r="AK73" s="12">
        <v>429400</v>
      </c>
      <c r="AL73" s="12">
        <v>429400</v>
      </c>
      <c r="AM73" s="12"/>
      <c r="AN73" s="12"/>
      <c r="AO73" s="12"/>
      <c r="AP73" s="12"/>
      <c r="AQ73" s="12"/>
      <c r="AR73" s="12"/>
      <c r="AS73" s="12"/>
      <c r="AT73" s="12">
        <v>310600</v>
      </c>
      <c r="AU73" s="12">
        <v>310600</v>
      </c>
      <c r="AV73" s="12"/>
      <c r="AW73" s="12"/>
      <c r="AX73" s="12"/>
      <c r="AY73" s="12"/>
      <c r="AZ73" s="12"/>
      <c r="BA73" s="12"/>
      <c r="BB73" s="12">
        <v>168100</v>
      </c>
      <c r="BC73" s="12">
        <v>168100</v>
      </c>
      <c r="BD73" s="12"/>
      <c r="BE73" s="12"/>
      <c r="BF73" s="12"/>
      <c r="BG73" s="12"/>
      <c r="BH73" s="12">
        <v>27700</v>
      </c>
      <c r="BI73" s="12">
        <v>27700</v>
      </c>
      <c r="BJ73" s="12"/>
      <c r="BK73" s="12"/>
      <c r="BL73" s="12"/>
      <c r="BM73" s="12"/>
      <c r="BN73" s="12"/>
      <c r="BO73" s="12"/>
      <c r="BP73" s="12">
        <v>169100</v>
      </c>
      <c r="BQ73" s="12">
        <v>169100</v>
      </c>
      <c r="BR73" s="12"/>
      <c r="BS73" s="12"/>
      <c r="BT73" s="12"/>
      <c r="BU73" s="12"/>
      <c r="BV73" s="12">
        <v>169100</v>
      </c>
      <c r="BW73" s="12">
        <v>169100</v>
      </c>
      <c r="BX73" s="12"/>
      <c r="BY73" s="12"/>
      <c r="BZ73" s="12"/>
      <c r="CA73" s="12"/>
      <c r="CB73" s="12"/>
      <c r="CC73" s="12"/>
      <c r="CD73" s="21">
        <v>141500</v>
      </c>
      <c r="CE73" s="21">
        <v>141500</v>
      </c>
      <c r="CF73" s="21"/>
      <c r="CG73" s="21"/>
      <c r="CH73" s="21"/>
      <c r="CI73" s="21"/>
      <c r="CJ73" s="21"/>
      <c r="CK73" s="12">
        <v>168100</v>
      </c>
      <c r="CL73" s="12">
        <v>168100</v>
      </c>
      <c r="CM73" s="12"/>
      <c r="CN73" s="12"/>
      <c r="CO73" s="12"/>
      <c r="CP73" s="12"/>
      <c r="CQ73" s="12"/>
      <c r="CR73" s="12">
        <v>169100</v>
      </c>
      <c r="CS73" s="12">
        <v>169100</v>
      </c>
      <c r="CT73" s="12"/>
      <c r="CU73" s="12"/>
      <c r="CV73" s="12"/>
      <c r="CW73" s="12"/>
      <c r="CX73" s="12">
        <v>169100</v>
      </c>
      <c r="CY73" s="12">
        <v>169100</v>
      </c>
      <c r="CZ73" s="12"/>
      <c r="DA73" s="12"/>
      <c r="DB73" s="12"/>
      <c r="DC73" s="12"/>
      <c r="DD73" s="12"/>
      <c r="DE73" s="12">
        <v>152700</v>
      </c>
      <c r="DF73" s="12">
        <v>152700</v>
      </c>
      <c r="DG73" s="12"/>
      <c r="DH73" s="12"/>
      <c r="DI73" s="12"/>
      <c r="DJ73" s="12"/>
      <c r="DK73" s="12">
        <v>171600</v>
      </c>
      <c r="DL73" s="12">
        <v>171600</v>
      </c>
      <c r="DM73" s="12"/>
      <c r="DN73" s="12"/>
      <c r="DO73" s="12"/>
      <c r="DP73" s="12"/>
      <c r="DQ73" s="12">
        <v>310600</v>
      </c>
      <c r="DR73" s="12">
        <v>310600</v>
      </c>
      <c r="DS73" s="12"/>
      <c r="DT73" s="12"/>
      <c r="DU73" s="12"/>
      <c r="DV73" s="12"/>
      <c r="DW73" s="12"/>
      <c r="DX73" s="12"/>
      <c r="DY73" s="12">
        <v>310600</v>
      </c>
      <c r="DZ73" s="12">
        <v>310600</v>
      </c>
      <c r="EA73" s="12"/>
      <c r="EB73" s="12"/>
      <c r="EC73" s="12"/>
      <c r="ED73" s="12"/>
      <c r="EE73" s="12"/>
      <c r="EF73" s="12"/>
      <c r="EG73" s="12"/>
      <c r="EH73" s="12"/>
      <c r="EI73" s="12"/>
    </row>
    <row r="74" spans="1:139" s="48" customFormat="1" ht="81" customHeight="1">
      <c r="A74" s="3"/>
      <c r="B74" s="6" t="s">
        <v>179</v>
      </c>
      <c r="C74" s="10"/>
      <c r="D74" s="52"/>
      <c r="E74" s="10">
        <v>353601000</v>
      </c>
      <c r="F74" s="10"/>
      <c r="G74" s="10">
        <v>204693000</v>
      </c>
      <c r="H74" s="10">
        <f t="shared" si="9"/>
        <v>148908000</v>
      </c>
      <c r="I74" s="110"/>
      <c r="J74" s="40">
        <v>140976000</v>
      </c>
      <c r="K74" s="108"/>
      <c r="L74" s="12">
        <v>45423000</v>
      </c>
      <c r="M74" s="116"/>
      <c r="N74" s="39">
        <v>18294000</v>
      </c>
      <c r="O74" s="19">
        <v>9147000</v>
      </c>
      <c r="P74" s="19">
        <v>9147000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0">
        <v>27897000</v>
      </c>
      <c r="AD74" s="10">
        <v>27897000</v>
      </c>
      <c r="AE74" s="10"/>
      <c r="AF74" s="10"/>
      <c r="AG74" s="10"/>
      <c r="AH74" s="10"/>
      <c r="AI74" s="10"/>
      <c r="AJ74" s="10"/>
      <c r="AK74" s="12">
        <v>16029000</v>
      </c>
      <c r="AL74" s="12">
        <v>16029000</v>
      </c>
      <c r="AM74" s="12"/>
      <c r="AN74" s="12"/>
      <c r="AO74" s="12"/>
      <c r="AP74" s="12"/>
      <c r="AQ74" s="12"/>
      <c r="AR74" s="12"/>
      <c r="AS74" s="12"/>
      <c r="AT74" s="12">
        <v>17513000</v>
      </c>
      <c r="AU74" s="12">
        <v>17513000</v>
      </c>
      <c r="AV74" s="12"/>
      <c r="AW74" s="12"/>
      <c r="AX74" s="12"/>
      <c r="AY74" s="12"/>
      <c r="AZ74" s="12"/>
      <c r="BA74" s="12"/>
      <c r="BB74" s="12">
        <v>4206000</v>
      </c>
      <c r="BC74" s="12">
        <v>4206000</v>
      </c>
      <c r="BD74" s="12"/>
      <c r="BE74" s="12"/>
      <c r="BF74" s="12"/>
      <c r="BG74" s="12"/>
      <c r="BH74" s="12">
        <v>5668000</v>
      </c>
      <c r="BI74" s="12">
        <v>5668000</v>
      </c>
      <c r="BJ74" s="12"/>
      <c r="BK74" s="12"/>
      <c r="BL74" s="12"/>
      <c r="BM74" s="12"/>
      <c r="BN74" s="12"/>
      <c r="BO74" s="12"/>
      <c r="BP74" s="12">
        <v>1916000</v>
      </c>
      <c r="BQ74" s="12">
        <v>1916000</v>
      </c>
      <c r="BR74" s="12"/>
      <c r="BS74" s="12"/>
      <c r="BT74" s="12"/>
      <c r="BU74" s="12"/>
      <c r="BV74" s="12">
        <v>8209000</v>
      </c>
      <c r="BW74" s="12">
        <v>8209000</v>
      </c>
      <c r="BX74" s="12"/>
      <c r="BY74" s="12"/>
      <c r="BZ74" s="12"/>
      <c r="CA74" s="12"/>
      <c r="CB74" s="12"/>
      <c r="CC74" s="12"/>
      <c r="CD74" s="21">
        <v>10945000</v>
      </c>
      <c r="CE74" s="21">
        <v>10945000</v>
      </c>
      <c r="CF74" s="21"/>
      <c r="CG74" s="21"/>
      <c r="CH74" s="21"/>
      <c r="CI74" s="21"/>
      <c r="CJ74" s="21"/>
      <c r="CK74" s="12">
        <v>4222000</v>
      </c>
      <c r="CL74" s="12">
        <v>4222000</v>
      </c>
      <c r="CM74" s="12"/>
      <c r="CN74" s="12"/>
      <c r="CO74" s="12"/>
      <c r="CP74" s="12"/>
      <c r="CQ74" s="12"/>
      <c r="CR74" s="12">
        <v>2971000</v>
      </c>
      <c r="CS74" s="12">
        <v>2971000</v>
      </c>
      <c r="CT74" s="12"/>
      <c r="CU74" s="12"/>
      <c r="CV74" s="12"/>
      <c r="CW74" s="12"/>
      <c r="CX74" s="12">
        <v>5089000</v>
      </c>
      <c r="CY74" s="12">
        <v>5089000</v>
      </c>
      <c r="CZ74" s="12"/>
      <c r="DA74" s="12"/>
      <c r="DB74" s="12"/>
      <c r="DC74" s="12"/>
      <c r="DD74" s="12"/>
      <c r="DE74" s="12">
        <v>7036000</v>
      </c>
      <c r="DF74" s="12">
        <v>7036000</v>
      </c>
      <c r="DG74" s="12"/>
      <c r="DH74" s="12"/>
      <c r="DI74" s="12"/>
      <c r="DJ74" s="12"/>
      <c r="DK74" s="12">
        <v>4642000</v>
      </c>
      <c r="DL74" s="12">
        <v>4642000</v>
      </c>
      <c r="DM74" s="12"/>
      <c r="DN74" s="12"/>
      <c r="DO74" s="12"/>
      <c r="DP74" s="12"/>
      <c r="DQ74" s="12">
        <v>4889000</v>
      </c>
      <c r="DR74" s="12">
        <v>4889000</v>
      </c>
      <c r="DS74" s="12"/>
      <c r="DT74" s="12"/>
      <c r="DU74" s="12"/>
      <c r="DV74" s="12"/>
      <c r="DW74" s="12"/>
      <c r="DX74" s="12"/>
      <c r="DY74" s="12">
        <v>18529000</v>
      </c>
      <c r="DZ74" s="12">
        <v>18529000</v>
      </c>
      <c r="EA74" s="12"/>
      <c r="EB74" s="12"/>
      <c r="EC74" s="12"/>
      <c r="ED74" s="12"/>
      <c r="EE74" s="12"/>
      <c r="EF74" s="12"/>
      <c r="EG74" s="12"/>
      <c r="EH74" s="12"/>
      <c r="EI74" s="12"/>
    </row>
    <row r="75" spans="1:139" s="48" customFormat="1" ht="48" customHeight="1">
      <c r="A75" s="3"/>
      <c r="B75" s="6" t="s">
        <v>180</v>
      </c>
      <c r="C75" s="10"/>
      <c r="D75" s="52"/>
      <c r="E75" s="10">
        <v>37438000</v>
      </c>
      <c r="F75" s="10"/>
      <c r="G75" s="10">
        <v>20815000</v>
      </c>
      <c r="H75" s="10">
        <f t="shared" si="9"/>
        <v>16623000</v>
      </c>
      <c r="I75" s="108"/>
      <c r="J75" s="10">
        <v>13345000</v>
      </c>
      <c r="K75" s="108"/>
      <c r="L75" s="12">
        <v>5212000</v>
      </c>
      <c r="M75" s="116"/>
      <c r="N75" s="39">
        <v>2258000</v>
      </c>
      <c r="O75" s="19">
        <v>956000</v>
      </c>
      <c r="P75" s="19">
        <v>956000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0">
        <v>3132000</v>
      </c>
      <c r="AD75" s="10">
        <v>3132000</v>
      </c>
      <c r="AE75" s="10"/>
      <c r="AF75" s="10"/>
      <c r="AG75" s="10"/>
      <c r="AH75" s="10"/>
      <c r="AI75" s="10"/>
      <c r="AJ75" s="10"/>
      <c r="AK75" s="12">
        <v>1807000</v>
      </c>
      <c r="AL75" s="12">
        <v>1807000</v>
      </c>
      <c r="AM75" s="12"/>
      <c r="AN75" s="12"/>
      <c r="AO75" s="12"/>
      <c r="AP75" s="12"/>
      <c r="AQ75" s="12"/>
      <c r="AR75" s="12"/>
      <c r="AS75" s="12"/>
      <c r="AT75" s="12">
        <v>2162000</v>
      </c>
      <c r="AU75" s="12">
        <v>2162000</v>
      </c>
      <c r="AV75" s="12"/>
      <c r="AW75" s="12"/>
      <c r="AX75" s="12"/>
      <c r="AY75" s="12"/>
      <c r="AZ75" s="12"/>
      <c r="BA75" s="12"/>
      <c r="BB75" s="12">
        <v>564000</v>
      </c>
      <c r="BC75" s="12">
        <v>564000</v>
      </c>
      <c r="BD75" s="12"/>
      <c r="BE75" s="12"/>
      <c r="BF75" s="12"/>
      <c r="BG75" s="12"/>
      <c r="BH75" s="12">
        <v>625000</v>
      </c>
      <c r="BI75" s="12">
        <v>625000</v>
      </c>
      <c r="BJ75" s="12"/>
      <c r="BK75" s="12"/>
      <c r="BL75" s="12"/>
      <c r="BM75" s="12"/>
      <c r="BN75" s="12"/>
      <c r="BO75" s="12"/>
      <c r="BP75" s="12">
        <v>175000</v>
      </c>
      <c r="BQ75" s="12">
        <v>175000</v>
      </c>
      <c r="BR75" s="12"/>
      <c r="BS75" s="12"/>
      <c r="BT75" s="12"/>
      <c r="BU75" s="12"/>
      <c r="BV75" s="12">
        <v>869000</v>
      </c>
      <c r="BW75" s="12">
        <v>869000</v>
      </c>
      <c r="BX75" s="12"/>
      <c r="BY75" s="12"/>
      <c r="BZ75" s="12"/>
      <c r="CA75" s="12"/>
      <c r="CB75" s="12"/>
      <c r="CC75" s="12"/>
      <c r="CD75" s="21">
        <v>1042000</v>
      </c>
      <c r="CE75" s="21">
        <v>1042000</v>
      </c>
      <c r="CF75" s="21"/>
      <c r="CG75" s="21"/>
      <c r="CH75" s="21"/>
      <c r="CI75" s="21"/>
      <c r="CJ75" s="21"/>
      <c r="CK75" s="12">
        <v>524000</v>
      </c>
      <c r="CL75" s="12">
        <v>524000</v>
      </c>
      <c r="CM75" s="12"/>
      <c r="CN75" s="12"/>
      <c r="CO75" s="12"/>
      <c r="CP75" s="12"/>
      <c r="CQ75" s="12"/>
      <c r="CR75" s="12">
        <v>382000</v>
      </c>
      <c r="CS75" s="12">
        <v>382000</v>
      </c>
      <c r="CT75" s="12"/>
      <c r="CU75" s="12"/>
      <c r="CV75" s="12"/>
      <c r="CW75" s="12"/>
      <c r="CX75" s="12">
        <v>626000</v>
      </c>
      <c r="CY75" s="12">
        <v>626000</v>
      </c>
      <c r="CZ75" s="12"/>
      <c r="DA75" s="12"/>
      <c r="DB75" s="12"/>
      <c r="DC75" s="12"/>
      <c r="DD75" s="12"/>
      <c r="DE75" s="12">
        <v>834000</v>
      </c>
      <c r="DF75" s="12">
        <v>834000</v>
      </c>
      <c r="DG75" s="12"/>
      <c r="DH75" s="12"/>
      <c r="DI75" s="12"/>
      <c r="DJ75" s="12"/>
      <c r="DK75" s="12">
        <v>423000</v>
      </c>
      <c r="DL75" s="12">
        <v>423000</v>
      </c>
      <c r="DM75" s="12"/>
      <c r="DN75" s="12"/>
      <c r="DO75" s="12"/>
      <c r="DP75" s="12"/>
      <c r="DQ75" s="12">
        <v>417000</v>
      </c>
      <c r="DR75" s="12">
        <v>417000</v>
      </c>
      <c r="DS75" s="12"/>
      <c r="DT75" s="12"/>
      <c r="DU75" s="12"/>
      <c r="DV75" s="12"/>
      <c r="DW75" s="12"/>
      <c r="DX75" s="12"/>
      <c r="DY75" s="12">
        <v>2085000</v>
      </c>
      <c r="DZ75" s="12">
        <v>2085000</v>
      </c>
      <c r="EA75" s="12"/>
      <c r="EB75" s="12"/>
      <c r="EC75" s="12"/>
      <c r="ED75" s="12"/>
      <c r="EE75" s="12"/>
      <c r="EF75" s="12"/>
      <c r="EG75" s="12"/>
      <c r="EH75" s="12"/>
      <c r="EI75" s="12"/>
    </row>
    <row r="76" spans="1:139" s="48" customFormat="1" ht="31.5" customHeight="1">
      <c r="A76" s="3"/>
      <c r="B76" s="6" t="s">
        <v>181</v>
      </c>
      <c r="C76" s="10"/>
      <c r="D76" s="52"/>
      <c r="E76" s="10">
        <v>400900300</v>
      </c>
      <c r="F76" s="10"/>
      <c r="G76" s="10">
        <v>252738100</v>
      </c>
      <c r="H76" s="10">
        <f t="shared" si="9"/>
        <v>148162200</v>
      </c>
      <c r="I76" s="110"/>
      <c r="J76" s="40">
        <v>198158200</v>
      </c>
      <c r="K76" s="108"/>
      <c r="L76" s="12">
        <v>42451000</v>
      </c>
      <c r="M76" s="116"/>
      <c r="N76" s="39">
        <v>12128900</v>
      </c>
      <c r="O76" s="19">
        <v>7277300</v>
      </c>
      <c r="P76" s="19">
        <v>7277300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0">
        <v>19358400</v>
      </c>
      <c r="AD76" s="10">
        <v>19358400</v>
      </c>
      <c r="AE76" s="10"/>
      <c r="AF76" s="10"/>
      <c r="AG76" s="10"/>
      <c r="AH76" s="10"/>
      <c r="AI76" s="10"/>
      <c r="AJ76" s="10"/>
      <c r="AK76" s="12">
        <v>24257700</v>
      </c>
      <c r="AL76" s="12">
        <v>24257700</v>
      </c>
      <c r="AM76" s="12"/>
      <c r="AN76" s="12"/>
      <c r="AO76" s="12"/>
      <c r="AP76" s="12"/>
      <c r="AQ76" s="12"/>
      <c r="AR76" s="12"/>
      <c r="AS76" s="12"/>
      <c r="AT76" s="12">
        <v>36386500</v>
      </c>
      <c r="AU76" s="12">
        <v>36386500</v>
      </c>
      <c r="AV76" s="12"/>
      <c r="AW76" s="12"/>
      <c r="AX76" s="12"/>
      <c r="AY76" s="12"/>
      <c r="AZ76" s="12"/>
      <c r="BA76" s="12"/>
      <c r="BB76" s="12">
        <v>2748400</v>
      </c>
      <c r="BC76" s="12">
        <v>2748400</v>
      </c>
      <c r="BD76" s="12"/>
      <c r="BE76" s="12"/>
      <c r="BF76" s="12"/>
      <c r="BG76" s="12"/>
      <c r="BH76" s="12">
        <v>6064400</v>
      </c>
      <c r="BI76" s="12">
        <v>6064400</v>
      </c>
      <c r="BJ76" s="12"/>
      <c r="BK76" s="12"/>
      <c r="BL76" s="12"/>
      <c r="BM76" s="12"/>
      <c r="BN76" s="12"/>
      <c r="BO76" s="12"/>
      <c r="BP76" s="12">
        <v>1819300</v>
      </c>
      <c r="BQ76" s="12">
        <v>1819300</v>
      </c>
      <c r="BR76" s="12"/>
      <c r="BS76" s="12"/>
      <c r="BT76" s="12"/>
      <c r="BU76" s="12"/>
      <c r="BV76" s="12">
        <v>5458000</v>
      </c>
      <c r="BW76" s="12">
        <v>5458000</v>
      </c>
      <c r="BX76" s="12"/>
      <c r="BY76" s="12"/>
      <c r="BZ76" s="12"/>
      <c r="CA76" s="12"/>
      <c r="CB76" s="12"/>
      <c r="CC76" s="12"/>
      <c r="CD76" s="21">
        <v>4851500</v>
      </c>
      <c r="CE76" s="21">
        <v>4851500</v>
      </c>
      <c r="CF76" s="21"/>
      <c r="CG76" s="21"/>
      <c r="CH76" s="21"/>
      <c r="CI76" s="21"/>
      <c r="CJ76" s="21"/>
      <c r="CK76" s="12">
        <v>4245100</v>
      </c>
      <c r="CL76" s="12">
        <v>4245100</v>
      </c>
      <c r="CM76" s="12"/>
      <c r="CN76" s="12"/>
      <c r="CO76" s="12"/>
      <c r="CP76" s="12"/>
      <c r="CQ76" s="12"/>
      <c r="CR76" s="12">
        <v>5088500</v>
      </c>
      <c r="CS76" s="12">
        <v>5088500</v>
      </c>
      <c r="CT76" s="12"/>
      <c r="CU76" s="12"/>
      <c r="CV76" s="12"/>
      <c r="CW76" s="12"/>
      <c r="CX76" s="12">
        <v>4851500</v>
      </c>
      <c r="CY76" s="12">
        <v>4851500</v>
      </c>
      <c r="CZ76" s="12"/>
      <c r="DA76" s="12"/>
      <c r="DB76" s="12"/>
      <c r="DC76" s="12"/>
      <c r="DD76" s="12"/>
      <c r="DE76" s="12">
        <v>3396100</v>
      </c>
      <c r="DF76" s="12">
        <v>3396100</v>
      </c>
      <c r="DG76" s="12"/>
      <c r="DH76" s="12"/>
      <c r="DI76" s="12"/>
      <c r="DJ76" s="12"/>
      <c r="DK76" s="12">
        <v>2425800</v>
      </c>
      <c r="DL76" s="12">
        <v>2425800</v>
      </c>
      <c r="DM76" s="12"/>
      <c r="DN76" s="12"/>
      <c r="DO76" s="12"/>
      <c r="DP76" s="12"/>
      <c r="DQ76" s="12">
        <v>5257800</v>
      </c>
      <c r="DR76" s="12">
        <v>5257800</v>
      </c>
      <c r="DS76" s="12"/>
      <c r="DT76" s="12"/>
      <c r="DU76" s="12"/>
      <c r="DV76" s="12"/>
      <c r="DW76" s="12"/>
      <c r="DX76" s="12"/>
      <c r="DY76" s="12">
        <v>14675900</v>
      </c>
      <c r="DZ76" s="12">
        <v>14675900</v>
      </c>
      <c r="EA76" s="12"/>
      <c r="EB76" s="12"/>
      <c r="EC76" s="12"/>
      <c r="ED76" s="12"/>
      <c r="EE76" s="12"/>
      <c r="EF76" s="12"/>
      <c r="EG76" s="12"/>
      <c r="EH76" s="12"/>
      <c r="EI76" s="12"/>
    </row>
    <row r="77" spans="1:139" s="48" customFormat="1" ht="31.5">
      <c r="A77" s="3"/>
      <c r="B77" s="6" t="s">
        <v>29</v>
      </c>
      <c r="C77" s="10"/>
      <c r="D77" s="52"/>
      <c r="E77" s="10">
        <v>514282000</v>
      </c>
      <c r="F77" s="10"/>
      <c r="G77" s="10">
        <v>294267000</v>
      </c>
      <c r="H77" s="10">
        <f t="shared" si="9"/>
        <v>220015000</v>
      </c>
      <c r="I77" s="110"/>
      <c r="J77" s="40">
        <v>201732000</v>
      </c>
      <c r="K77" s="108"/>
      <c r="L77" s="12">
        <v>82454000</v>
      </c>
      <c r="M77" s="116"/>
      <c r="N77" s="39">
        <v>10081000</v>
      </c>
      <c r="O77" s="19">
        <v>2763000</v>
      </c>
      <c r="P77" s="19">
        <v>2763000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0">
        <v>81094000</v>
      </c>
      <c r="AD77" s="10">
        <v>81094000</v>
      </c>
      <c r="AE77" s="10"/>
      <c r="AF77" s="10"/>
      <c r="AG77" s="10"/>
      <c r="AH77" s="10"/>
      <c r="AI77" s="10"/>
      <c r="AJ77" s="10"/>
      <c r="AK77" s="12">
        <v>20694000</v>
      </c>
      <c r="AL77" s="12">
        <v>20694000</v>
      </c>
      <c r="AM77" s="12"/>
      <c r="AN77" s="12"/>
      <c r="AO77" s="12"/>
      <c r="AP77" s="12"/>
      <c r="AQ77" s="12"/>
      <c r="AR77" s="12"/>
      <c r="AS77" s="12"/>
      <c r="AT77" s="12">
        <v>28535000</v>
      </c>
      <c r="AU77" s="12">
        <v>28535000</v>
      </c>
      <c r="AV77" s="12"/>
      <c r="AW77" s="12"/>
      <c r="AX77" s="12"/>
      <c r="AY77" s="12"/>
      <c r="AZ77" s="12"/>
      <c r="BA77" s="12"/>
      <c r="BB77" s="12">
        <v>2554000</v>
      </c>
      <c r="BC77" s="12">
        <v>2554000</v>
      </c>
      <c r="BD77" s="12"/>
      <c r="BE77" s="12"/>
      <c r="BF77" s="12"/>
      <c r="BG77" s="12"/>
      <c r="BH77" s="12">
        <v>969000</v>
      </c>
      <c r="BI77" s="12">
        <v>969000</v>
      </c>
      <c r="BJ77" s="12"/>
      <c r="BK77" s="12"/>
      <c r="BL77" s="12"/>
      <c r="BM77" s="12"/>
      <c r="BN77" s="12"/>
      <c r="BO77" s="12"/>
      <c r="BP77" s="12">
        <v>8531000</v>
      </c>
      <c r="BQ77" s="12">
        <v>8531000</v>
      </c>
      <c r="BR77" s="12"/>
      <c r="BS77" s="12"/>
      <c r="BT77" s="12"/>
      <c r="BU77" s="12"/>
      <c r="BV77" s="12">
        <v>10107000</v>
      </c>
      <c r="BW77" s="12">
        <v>10107000</v>
      </c>
      <c r="BX77" s="12"/>
      <c r="BY77" s="12"/>
      <c r="BZ77" s="12"/>
      <c r="CA77" s="12"/>
      <c r="CB77" s="12"/>
      <c r="CC77" s="12"/>
      <c r="CD77" s="21">
        <v>7458000</v>
      </c>
      <c r="CE77" s="21">
        <v>7458000</v>
      </c>
      <c r="CF77" s="21"/>
      <c r="CG77" s="21"/>
      <c r="CH77" s="21"/>
      <c r="CI77" s="21"/>
      <c r="CJ77" s="21"/>
      <c r="CK77" s="12">
        <v>1965000</v>
      </c>
      <c r="CL77" s="12">
        <v>1965000</v>
      </c>
      <c r="CM77" s="12"/>
      <c r="CN77" s="12"/>
      <c r="CO77" s="12"/>
      <c r="CP77" s="12"/>
      <c r="CQ77" s="12"/>
      <c r="CR77" s="12">
        <v>4067000</v>
      </c>
      <c r="CS77" s="12">
        <v>4067000</v>
      </c>
      <c r="CT77" s="12"/>
      <c r="CU77" s="12"/>
      <c r="CV77" s="12"/>
      <c r="CW77" s="12"/>
      <c r="CX77" s="12">
        <v>6147000</v>
      </c>
      <c r="CY77" s="12">
        <v>6147000</v>
      </c>
      <c r="CZ77" s="12"/>
      <c r="DA77" s="12"/>
      <c r="DB77" s="12"/>
      <c r="DC77" s="12"/>
      <c r="DD77" s="12"/>
      <c r="DE77" s="12">
        <v>16535000</v>
      </c>
      <c r="DF77" s="12">
        <v>16535000</v>
      </c>
      <c r="DG77" s="12"/>
      <c r="DH77" s="12"/>
      <c r="DI77" s="12"/>
      <c r="DJ77" s="12"/>
      <c r="DK77" s="12">
        <v>7503000</v>
      </c>
      <c r="DL77" s="12">
        <v>7503000</v>
      </c>
      <c r="DM77" s="12"/>
      <c r="DN77" s="12"/>
      <c r="DO77" s="12"/>
      <c r="DP77" s="12"/>
      <c r="DQ77" s="12">
        <v>4968000</v>
      </c>
      <c r="DR77" s="12">
        <v>4968000</v>
      </c>
      <c r="DS77" s="12"/>
      <c r="DT77" s="12"/>
      <c r="DU77" s="12"/>
      <c r="DV77" s="12"/>
      <c r="DW77" s="12"/>
      <c r="DX77" s="12"/>
      <c r="DY77" s="12">
        <v>16125000</v>
      </c>
      <c r="DZ77" s="12">
        <v>16125000</v>
      </c>
      <c r="EA77" s="12"/>
      <c r="EB77" s="12"/>
      <c r="EC77" s="12"/>
      <c r="ED77" s="12"/>
      <c r="EE77" s="12"/>
      <c r="EF77" s="12"/>
      <c r="EG77" s="12"/>
      <c r="EH77" s="12"/>
      <c r="EI77" s="12"/>
    </row>
    <row r="78" spans="1:139" s="48" customFormat="1" ht="31.5" customHeight="1">
      <c r="A78" s="3"/>
      <c r="B78" s="6" t="s">
        <v>30</v>
      </c>
      <c r="C78" s="10"/>
      <c r="D78" s="52"/>
      <c r="E78" s="10">
        <v>942252200</v>
      </c>
      <c r="F78" s="10"/>
      <c r="G78" s="10">
        <v>646455400</v>
      </c>
      <c r="H78" s="10">
        <f t="shared" si="9"/>
        <v>295796800</v>
      </c>
      <c r="I78" s="110"/>
      <c r="J78" s="40">
        <v>426608000</v>
      </c>
      <c r="K78" s="108"/>
      <c r="L78" s="12">
        <v>176999400</v>
      </c>
      <c r="M78" s="116"/>
      <c r="N78" s="39">
        <v>42848000</v>
      </c>
      <c r="O78" s="19">
        <v>19708000</v>
      </c>
      <c r="P78" s="19">
        <v>19708000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0">
        <v>44304000</v>
      </c>
      <c r="AD78" s="10">
        <v>44304000</v>
      </c>
      <c r="AE78" s="10"/>
      <c r="AF78" s="10"/>
      <c r="AG78" s="10"/>
      <c r="AH78" s="10"/>
      <c r="AI78" s="10"/>
      <c r="AJ78" s="10"/>
      <c r="AK78" s="12">
        <v>37284000</v>
      </c>
      <c r="AL78" s="12">
        <v>37284000</v>
      </c>
      <c r="AM78" s="12"/>
      <c r="AN78" s="12"/>
      <c r="AO78" s="12"/>
      <c r="AP78" s="12"/>
      <c r="AQ78" s="12"/>
      <c r="AR78" s="12"/>
      <c r="AS78" s="12"/>
      <c r="AT78" s="12">
        <v>40144000</v>
      </c>
      <c r="AU78" s="12">
        <v>40144000</v>
      </c>
      <c r="AV78" s="12"/>
      <c r="AW78" s="12"/>
      <c r="AX78" s="12"/>
      <c r="AY78" s="12"/>
      <c r="AZ78" s="12"/>
      <c r="BA78" s="12"/>
      <c r="BB78" s="12">
        <v>6864000</v>
      </c>
      <c r="BC78" s="12">
        <v>6864000</v>
      </c>
      <c r="BD78" s="12"/>
      <c r="BE78" s="12"/>
      <c r="BF78" s="12"/>
      <c r="BG78" s="12"/>
      <c r="BH78" s="12">
        <v>7228000</v>
      </c>
      <c r="BI78" s="12">
        <v>7228000</v>
      </c>
      <c r="BJ78" s="12"/>
      <c r="BK78" s="12"/>
      <c r="BL78" s="12"/>
      <c r="BM78" s="12"/>
      <c r="BN78" s="12"/>
      <c r="BO78" s="12"/>
      <c r="BP78" s="12">
        <v>4680000</v>
      </c>
      <c r="BQ78" s="12">
        <v>4680000</v>
      </c>
      <c r="BR78" s="12"/>
      <c r="BS78" s="12"/>
      <c r="BT78" s="12"/>
      <c r="BU78" s="12"/>
      <c r="BV78" s="12">
        <v>19552000</v>
      </c>
      <c r="BW78" s="12">
        <v>19552000</v>
      </c>
      <c r="BX78" s="12"/>
      <c r="BY78" s="12"/>
      <c r="BZ78" s="12"/>
      <c r="CA78" s="12"/>
      <c r="CB78" s="12"/>
      <c r="CC78" s="12"/>
      <c r="CD78" s="21">
        <v>18148000</v>
      </c>
      <c r="CE78" s="21">
        <v>18148000</v>
      </c>
      <c r="CF78" s="21"/>
      <c r="CG78" s="21"/>
      <c r="CH78" s="21"/>
      <c r="CI78" s="21"/>
      <c r="CJ78" s="21"/>
      <c r="CK78" s="12">
        <v>7956000</v>
      </c>
      <c r="CL78" s="12">
        <v>7956000</v>
      </c>
      <c r="CM78" s="12"/>
      <c r="CN78" s="12"/>
      <c r="CO78" s="12"/>
      <c r="CP78" s="12"/>
      <c r="CQ78" s="12"/>
      <c r="CR78" s="12">
        <v>7800000</v>
      </c>
      <c r="CS78" s="12">
        <v>7800000</v>
      </c>
      <c r="CT78" s="12"/>
      <c r="CU78" s="12"/>
      <c r="CV78" s="12"/>
      <c r="CW78" s="12"/>
      <c r="CX78" s="12">
        <v>13416000</v>
      </c>
      <c r="CY78" s="12">
        <v>13416000</v>
      </c>
      <c r="CZ78" s="12"/>
      <c r="DA78" s="12"/>
      <c r="DB78" s="12"/>
      <c r="DC78" s="12"/>
      <c r="DD78" s="12"/>
      <c r="DE78" s="12">
        <v>16900000</v>
      </c>
      <c r="DF78" s="12">
        <v>16900000</v>
      </c>
      <c r="DG78" s="12"/>
      <c r="DH78" s="12"/>
      <c r="DI78" s="12"/>
      <c r="DJ78" s="12"/>
      <c r="DK78" s="12">
        <v>7664800</v>
      </c>
      <c r="DL78" s="12">
        <v>7664800</v>
      </c>
      <c r="DM78" s="12"/>
      <c r="DN78" s="12"/>
      <c r="DO78" s="12"/>
      <c r="DP78" s="12"/>
      <c r="DQ78" s="12">
        <v>11804000</v>
      </c>
      <c r="DR78" s="12">
        <v>11804000</v>
      </c>
      <c r="DS78" s="12"/>
      <c r="DT78" s="12"/>
      <c r="DU78" s="12"/>
      <c r="DV78" s="12"/>
      <c r="DW78" s="12"/>
      <c r="DX78" s="12"/>
      <c r="DY78" s="12">
        <v>32344000</v>
      </c>
      <c r="DZ78" s="12">
        <v>32344000</v>
      </c>
      <c r="EA78" s="12"/>
      <c r="EB78" s="12"/>
      <c r="EC78" s="12"/>
      <c r="ED78" s="12"/>
      <c r="EE78" s="12"/>
      <c r="EF78" s="12"/>
      <c r="EG78" s="12"/>
      <c r="EH78" s="12"/>
      <c r="EI78" s="12"/>
    </row>
    <row r="79" spans="1:139" s="48" customFormat="1" ht="47.25">
      <c r="A79" s="3"/>
      <c r="B79" s="6" t="s">
        <v>182</v>
      </c>
      <c r="C79" s="10"/>
      <c r="D79" s="52"/>
      <c r="E79" s="10">
        <v>1612805048</v>
      </c>
      <c r="F79" s="10"/>
      <c r="G79" s="10">
        <v>1067921048</v>
      </c>
      <c r="H79" s="10">
        <f t="shared" si="9"/>
        <v>544884000</v>
      </c>
      <c r="I79" s="110"/>
      <c r="J79" s="40">
        <v>707062964</v>
      </c>
      <c r="K79" s="108"/>
      <c r="L79" s="12">
        <v>290071084</v>
      </c>
      <c r="M79" s="116"/>
      <c r="N79" s="91">
        <v>70787000</v>
      </c>
      <c r="O79" s="19">
        <v>38384000</v>
      </c>
      <c r="P79" s="19">
        <v>38384000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0">
        <v>94435000</v>
      </c>
      <c r="AD79" s="10">
        <v>94435000</v>
      </c>
      <c r="AE79" s="10"/>
      <c r="AF79" s="10"/>
      <c r="AG79" s="10"/>
      <c r="AH79" s="10"/>
      <c r="AI79" s="10"/>
      <c r="AJ79" s="10"/>
      <c r="AK79" s="12">
        <v>51784000</v>
      </c>
      <c r="AL79" s="12">
        <v>51784000</v>
      </c>
      <c r="AM79" s="12"/>
      <c r="AN79" s="12"/>
      <c r="AO79" s="12"/>
      <c r="AP79" s="12"/>
      <c r="AQ79" s="12"/>
      <c r="AR79" s="12"/>
      <c r="AS79" s="12"/>
      <c r="AT79" s="12">
        <v>64492000</v>
      </c>
      <c r="AU79" s="12">
        <v>64492000</v>
      </c>
      <c r="AV79" s="12"/>
      <c r="AW79" s="12"/>
      <c r="AX79" s="12"/>
      <c r="AY79" s="12"/>
      <c r="AZ79" s="12"/>
      <c r="BA79" s="12"/>
      <c r="BB79" s="12">
        <v>18969000</v>
      </c>
      <c r="BC79" s="12">
        <v>18969000</v>
      </c>
      <c r="BD79" s="12"/>
      <c r="BE79" s="12"/>
      <c r="BF79" s="12"/>
      <c r="BG79" s="12"/>
      <c r="BH79" s="12">
        <v>16680000</v>
      </c>
      <c r="BI79" s="12">
        <v>16680000</v>
      </c>
      <c r="BJ79" s="12"/>
      <c r="BK79" s="12"/>
      <c r="BL79" s="12"/>
      <c r="BM79" s="12"/>
      <c r="BN79" s="12"/>
      <c r="BO79" s="12"/>
      <c r="BP79" s="12">
        <v>13295000</v>
      </c>
      <c r="BQ79" s="12">
        <v>13295000</v>
      </c>
      <c r="BR79" s="12"/>
      <c r="BS79" s="12"/>
      <c r="BT79" s="12"/>
      <c r="BU79" s="12"/>
      <c r="BV79" s="12">
        <v>28036000</v>
      </c>
      <c r="BW79" s="12">
        <v>28036000</v>
      </c>
      <c r="BX79" s="12"/>
      <c r="BY79" s="12"/>
      <c r="BZ79" s="12"/>
      <c r="CA79" s="12"/>
      <c r="CB79" s="12"/>
      <c r="CC79" s="12"/>
      <c r="CD79" s="12">
        <v>21337000</v>
      </c>
      <c r="CE79" s="12">
        <v>21337000</v>
      </c>
      <c r="CF79" s="12"/>
      <c r="CG79" s="12"/>
      <c r="CH79" s="12"/>
      <c r="CI79" s="12"/>
      <c r="CJ79" s="12"/>
      <c r="CK79" s="12">
        <v>9575000</v>
      </c>
      <c r="CL79" s="12">
        <v>9575000</v>
      </c>
      <c r="CM79" s="12"/>
      <c r="CN79" s="12"/>
      <c r="CO79" s="12"/>
      <c r="CP79" s="12"/>
      <c r="CQ79" s="12"/>
      <c r="CR79" s="12">
        <v>9364000</v>
      </c>
      <c r="CS79" s="12">
        <v>9364000</v>
      </c>
      <c r="CT79" s="12"/>
      <c r="CU79" s="12"/>
      <c r="CV79" s="12"/>
      <c r="CW79" s="12"/>
      <c r="CX79" s="12">
        <v>30038000</v>
      </c>
      <c r="CY79" s="12">
        <v>30038000</v>
      </c>
      <c r="CZ79" s="12"/>
      <c r="DA79" s="12"/>
      <c r="DB79" s="12"/>
      <c r="DC79" s="12"/>
      <c r="DD79" s="12"/>
      <c r="DE79" s="12">
        <v>38890000</v>
      </c>
      <c r="DF79" s="12">
        <v>38890000</v>
      </c>
      <c r="DG79" s="12"/>
      <c r="DH79" s="12"/>
      <c r="DI79" s="12"/>
      <c r="DJ79" s="12"/>
      <c r="DK79" s="12">
        <v>16223000</v>
      </c>
      <c r="DL79" s="12">
        <v>16223000</v>
      </c>
      <c r="DM79" s="12"/>
      <c r="DN79" s="12"/>
      <c r="DO79" s="12"/>
      <c r="DP79" s="12"/>
      <c r="DQ79" s="12">
        <v>16837000</v>
      </c>
      <c r="DR79" s="12">
        <v>16837000</v>
      </c>
      <c r="DS79" s="12"/>
      <c r="DT79" s="12"/>
      <c r="DU79" s="12"/>
      <c r="DV79" s="12"/>
      <c r="DW79" s="12"/>
      <c r="DX79" s="12"/>
      <c r="DY79" s="12">
        <v>76545000</v>
      </c>
      <c r="DZ79" s="12">
        <v>76545000</v>
      </c>
      <c r="EA79" s="12"/>
      <c r="EB79" s="12"/>
      <c r="EC79" s="12"/>
      <c r="ED79" s="12"/>
      <c r="EE79" s="12"/>
      <c r="EF79" s="12"/>
      <c r="EG79" s="12"/>
      <c r="EH79" s="12"/>
      <c r="EI79" s="12"/>
    </row>
    <row r="80" spans="1:139" s="48" customFormat="1" ht="15.75">
      <c r="A80" s="3"/>
      <c r="B80" s="6" t="s">
        <v>31</v>
      </c>
      <c r="C80" s="10"/>
      <c r="D80" s="52"/>
      <c r="E80" s="10">
        <v>422650200</v>
      </c>
      <c r="F80" s="10"/>
      <c r="G80" s="10">
        <v>268091200</v>
      </c>
      <c r="H80" s="10">
        <f t="shared" si="9"/>
        <v>154559000</v>
      </c>
      <c r="I80" s="110"/>
      <c r="J80" s="40">
        <v>191991200</v>
      </c>
      <c r="K80" s="108"/>
      <c r="L80" s="12">
        <v>58141000</v>
      </c>
      <c r="M80" s="116"/>
      <c r="N80" s="39">
        <v>17959000</v>
      </c>
      <c r="O80" s="19">
        <v>8716000</v>
      </c>
      <c r="P80" s="19">
        <v>8716000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0">
        <v>24398000</v>
      </c>
      <c r="AD80" s="10">
        <v>24398000</v>
      </c>
      <c r="AE80" s="10"/>
      <c r="AF80" s="10"/>
      <c r="AG80" s="10"/>
      <c r="AH80" s="10"/>
      <c r="AI80" s="10"/>
      <c r="AJ80" s="10"/>
      <c r="AK80" s="12">
        <v>14940000</v>
      </c>
      <c r="AL80" s="12">
        <v>14940000</v>
      </c>
      <c r="AM80" s="12"/>
      <c r="AN80" s="12"/>
      <c r="AO80" s="12"/>
      <c r="AP80" s="12"/>
      <c r="AQ80" s="12"/>
      <c r="AR80" s="12"/>
      <c r="AS80" s="12"/>
      <c r="AT80" s="12">
        <v>21266000</v>
      </c>
      <c r="AU80" s="12">
        <v>21266000</v>
      </c>
      <c r="AV80" s="12"/>
      <c r="AW80" s="12"/>
      <c r="AX80" s="12"/>
      <c r="AY80" s="12"/>
      <c r="AZ80" s="12"/>
      <c r="BA80" s="12"/>
      <c r="BB80" s="12">
        <v>4257000</v>
      </c>
      <c r="BC80" s="12">
        <v>4257000</v>
      </c>
      <c r="BD80" s="12"/>
      <c r="BE80" s="12"/>
      <c r="BF80" s="12"/>
      <c r="BG80" s="12"/>
      <c r="BH80" s="12">
        <v>4674000</v>
      </c>
      <c r="BI80" s="12">
        <v>4674000</v>
      </c>
      <c r="BJ80" s="12"/>
      <c r="BK80" s="12"/>
      <c r="BL80" s="12"/>
      <c r="BM80" s="12"/>
      <c r="BN80" s="12"/>
      <c r="BO80" s="12"/>
      <c r="BP80" s="12">
        <v>2388000</v>
      </c>
      <c r="BQ80" s="12">
        <v>2388000</v>
      </c>
      <c r="BR80" s="12"/>
      <c r="BS80" s="12"/>
      <c r="BT80" s="12"/>
      <c r="BU80" s="12"/>
      <c r="BV80" s="12">
        <v>8828000</v>
      </c>
      <c r="BW80" s="12">
        <v>8828000</v>
      </c>
      <c r="BX80" s="12"/>
      <c r="BY80" s="12"/>
      <c r="BZ80" s="12"/>
      <c r="CA80" s="12"/>
      <c r="CB80" s="12"/>
      <c r="CC80" s="12"/>
      <c r="CD80" s="21">
        <v>10891000</v>
      </c>
      <c r="CE80" s="21">
        <v>10891000</v>
      </c>
      <c r="CF80" s="21"/>
      <c r="CG80" s="21"/>
      <c r="CH80" s="21"/>
      <c r="CI80" s="21"/>
      <c r="CJ80" s="21"/>
      <c r="CK80" s="12">
        <v>4676000</v>
      </c>
      <c r="CL80" s="12">
        <v>4676000</v>
      </c>
      <c r="CM80" s="12"/>
      <c r="CN80" s="12"/>
      <c r="CO80" s="12"/>
      <c r="CP80" s="12"/>
      <c r="CQ80" s="12"/>
      <c r="CR80" s="12">
        <v>2596000</v>
      </c>
      <c r="CS80" s="12">
        <v>2596000</v>
      </c>
      <c r="CT80" s="12"/>
      <c r="CU80" s="12"/>
      <c r="CV80" s="12"/>
      <c r="CW80" s="12"/>
      <c r="CX80" s="12">
        <v>5187000</v>
      </c>
      <c r="CY80" s="12">
        <v>5187000</v>
      </c>
      <c r="CZ80" s="12"/>
      <c r="DA80" s="12"/>
      <c r="DB80" s="12"/>
      <c r="DC80" s="12"/>
      <c r="DD80" s="12"/>
      <c r="DE80" s="12">
        <v>8831000</v>
      </c>
      <c r="DF80" s="12">
        <v>8831000</v>
      </c>
      <c r="DG80" s="12"/>
      <c r="DH80" s="12"/>
      <c r="DI80" s="12"/>
      <c r="DJ80" s="12"/>
      <c r="DK80" s="12">
        <v>4775000</v>
      </c>
      <c r="DL80" s="12">
        <v>4775000</v>
      </c>
      <c r="DM80" s="12"/>
      <c r="DN80" s="12"/>
      <c r="DO80" s="12"/>
      <c r="DP80" s="12"/>
      <c r="DQ80" s="12">
        <v>5608000</v>
      </c>
      <c r="DR80" s="12">
        <v>5608000</v>
      </c>
      <c r="DS80" s="12"/>
      <c r="DT80" s="12"/>
      <c r="DU80" s="12"/>
      <c r="DV80" s="12"/>
      <c r="DW80" s="12"/>
      <c r="DX80" s="12"/>
      <c r="DY80" s="12">
        <v>22528000</v>
      </c>
      <c r="DZ80" s="12">
        <v>22528000</v>
      </c>
      <c r="EA80" s="12"/>
      <c r="EB80" s="12"/>
      <c r="EC80" s="12"/>
      <c r="ED80" s="12"/>
      <c r="EE80" s="12"/>
      <c r="EF80" s="12"/>
      <c r="EG80" s="12"/>
      <c r="EH80" s="12"/>
      <c r="EI80" s="12"/>
    </row>
    <row r="81" spans="1:139" s="48" customFormat="1" ht="31.5">
      <c r="A81" s="3"/>
      <c r="B81" s="6" t="s">
        <v>32</v>
      </c>
      <c r="C81" s="10"/>
      <c r="D81" s="52"/>
      <c r="E81" s="10">
        <v>222314051</v>
      </c>
      <c r="F81" s="10"/>
      <c r="G81" s="10">
        <v>78585700</v>
      </c>
      <c r="H81" s="10">
        <f t="shared" si="9"/>
        <v>143728351</v>
      </c>
      <c r="I81" s="110"/>
      <c r="J81" s="40">
        <v>47734400</v>
      </c>
      <c r="K81" s="108"/>
      <c r="L81" s="12">
        <v>11078200</v>
      </c>
      <c r="M81" s="116"/>
      <c r="N81" s="39">
        <v>19773100</v>
      </c>
      <c r="O81" s="19">
        <v>9426300</v>
      </c>
      <c r="P81" s="19">
        <v>9426300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0">
        <v>16478451</v>
      </c>
      <c r="AD81" s="10">
        <v>16478451</v>
      </c>
      <c r="AE81" s="10"/>
      <c r="AF81" s="10"/>
      <c r="AG81" s="10"/>
      <c r="AH81" s="10"/>
      <c r="AI81" s="10"/>
      <c r="AJ81" s="10"/>
      <c r="AK81" s="12">
        <v>14422500</v>
      </c>
      <c r="AL81" s="12">
        <v>14422500</v>
      </c>
      <c r="AM81" s="12"/>
      <c r="AN81" s="12"/>
      <c r="AO81" s="12"/>
      <c r="AP81" s="12"/>
      <c r="AQ81" s="12"/>
      <c r="AR81" s="12"/>
      <c r="AS81" s="12"/>
      <c r="AT81" s="12">
        <v>14624300</v>
      </c>
      <c r="AU81" s="12">
        <v>14624300</v>
      </c>
      <c r="AV81" s="12"/>
      <c r="AW81" s="12"/>
      <c r="AX81" s="12"/>
      <c r="AY81" s="12"/>
      <c r="AZ81" s="12"/>
      <c r="BA81" s="12"/>
      <c r="BB81" s="12">
        <v>6106600</v>
      </c>
      <c r="BC81" s="12">
        <v>6106600</v>
      </c>
      <c r="BD81" s="12"/>
      <c r="BE81" s="12"/>
      <c r="BF81" s="12"/>
      <c r="BG81" s="12"/>
      <c r="BH81" s="12">
        <v>6420200</v>
      </c>
      <c r="BI81" s="12">
        <v>6420200</v>
      </c>
      <c r="BJ81" s="12"/>
      <c r="BK81" s="12"/>
      <c r="BL81" s="12"/>
      <c r="BM81" s="12"/>
      <c r="BN81" s="12"/>
      <c r="BO81" s="12"/>
      <c r="BP81" s="12">
        <v>4035800</v>
      </c>
      <c r="BQ81" s="12">
        <v>4035800</v>
      </c>
      <c r="BR81" s="12"/>
      <c r="BS81" s="12"/>
      <c r="BT81" s="12"/>
      <c r="BU81" s="12"/>
      <c r="BV81" s="12">
        <v>8857000</v>
      </c>
      <c r="BW81" s="12">
        <v>8857000</v>
      </c>
      <c r="BX81" s="12"/>
      <c r="BY81" s="12"/>
      <c r="BZ81" s="12"/>
      <c r="CA81" s="12"/>
      <c r="CB81" s="12"/>
      <c r="CC81" s="12"/>
      <c r="CD81" s="21">
        <v>10150100</v>
      </c>
      <c r="CE81" s="21">
        <v>10150100</v>
      </c>
      <c r="CF81" s="21"/>
      <c r="CG81" s="21"/>
      <c r="CH81" s="21"/>
      <c r="CI81" s="21"/>
      <c r="CJ81" s="21"/>
      <c r="CK81" s="12">
        <v>6633600</v>
      </c>
      <c r="CL81" s="12">
        <v>6633600</v>
      </c>
      <c r="CM81" s="12"/>
      <c r="CN81" s="12"/>
      <c r="CO81" s="12"/>
      <c r="CP81" s="12"/>
      <c r="CQ81" s="12"/>
      <c r="CR81" s="12">
        <v>5881200</v>
      </c>
      <c r="CS81" s="12">
        <v>5881200</v>
      </c>
      <c r="CT81" s="12"/>
      <c r="CU81" s="12"/>
      <c r="CV81" s="12"/>
      <c r="CW81" s="12"/>
      <c r="CX81" s="12">
        <v>6553900</v>
      </c>
      <c r="CY81" s="12">
        <v>6553900</v>
      </c>
      <c r="CZ81" s="12"/>
      <c r="DA81" s="12"/>
      <c r="DB81" s="12"/>
      <c r="DC81" s="12"/>
      <c r="DD81" s="12"/>
      <c r="DE81" s="12">
        <v>9517800</v>
      </c>
      <c r="DF81" s="12">
        <v>9517800</v>
      </c>
      <c r="DG81" s="12"/>
      <c r="DH81" s="12"/>
      <c r="DI81" s="12"/>
      <c r="DJ81" s="12"/>
      <c r="DK81" s="12">
        <v>6686000</v>
      </c>
      <c r="DL81" s="12">
        <v>6686000</v>
      </c>
      <c r="DM81" s="12"/>
      <c r="DN81" s="12"/>
      <c r="DO81" s="12"/>
      <c r="DP81" s="12"/>
      <c r="DQ81" s="12">
        <v>6520800</v>
      </c>
      <c r="DR81" s="12">
        <v>6520800</v>
      </c>
      <c r="DS81" s="12"/>
      <c r="DT81" s="12"/>
      <c r="DU81" s="12"/>
      <c r="DV81" s="12"/>
      <c r="DW81" s="12"/>
      <c r="DX81" s="12"/>
      <c r="DY81" s="12">
        <v>11413800</v>
      </c>
      <c r="DZ81" s="12">
        <v>11413800</v>
      </c>
      <c r="EA81" s="12"/>
      <c r="EB81" s="12"/>
      <c r="EC81" s="12"/>
      <c r="ED81" s="12"/>
      <c r="EE81" s="12"/>
      <c r="EF81" s="12"/>
      <c r="EG81" s="12"/>
      <c r="EH81" s="12"/>
      <c r="EI81" s="12"/>
    </row>
    <row r="82" spans="1:139" s="48" customFormat="1" ht="31.5">
      <c r="A82" s="3"/>
      <c r="B82" s="6" t="s">
        <v>33</v>
      </c>
      <c r="C82" s="10"/>
      <c r="D82" s="52"/>
      <c r="E82" s="10">
        <v>85425542</v>
      </c>
      <c r="F82" s="10"/>
      <c r="G82" s="10">
        <v>85425542</v>
      </c>
      <c r="H82" s="10"/>
      <c r="I82" s="108"/>
      <c r="J82" s="10">
        <v>61937042</v>
      </c>
      <c r="K82" s="108"/>
      <c r="L82" s="12">
        <v>23488500</v>
      </c>
      <c r="M82" s="109"/>
      <c r="N82" s="42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0"/>
      <c r="AD82" s="10"/>
      <c r="AE82" s="10"/>
      <c r="AF82" s="10"/>
      <c r="AG82" s="10"/>
      <c r="AH82" s="10"/>
      <c r="AI82" s="10"/>
      <c r="AJ82" s="10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21"/>
      <c r="CE82" s="21"/>
      <c r="CF82" s="21"/>
      <c r="CG82" s="21"/>
      <c r="CH82" s="21"/>
      <c r="CI82" s="21"/>
      <c r="CJ82" s="21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</row>
    <row r="83" spans="1:139" s="48" customFormat="1" ht="31.5">
      <c r="A83" s="3"/>
      <c r="B83" s="6" t="s">
        <v>34</v>
      </c>
      <c r="C83" s="10"/>
      <c r="D83" s="52"/>
      <c r="E83" s="10">
        <v>596262000</v>
      </c>
      <c r="F83" s="10"/>
      <c r="G83" s="10">
        <v>337168000</v>
      </c>
      <c r="H83" s="10">
        <f aca="true" t="shared" si="10" ref="H83:H92">E83-G83</f>
        <v>259094000</v>
      </c>
      <c r="I83" s="108"/>
      <c r="J83" s="10">
        <v>219440000</v>
      </c>
      <c r="K83" s="108"/>
      <c r="L83" s="12">
        <v>88400000</v>
      </c>
      <c r="M83" s="116"/>
      <c r="N83" s="39">
        <v>29328000</v>
      </c>
      <c r="O83" s="19">
        <v>15288000</v>
      </c>
      <c r="P83" s="19">
        <v>15288000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0">
        <v>39000000</v>
      </c>
      <c r="AD83" s="10">
        <v>39000000</v>
      </c>
      <c r="AE83" s="10"/>
      <c r="AF83" s="10"/>
      <c r="AG83" s="10"/>
      <c r="AH83" s="10"/>
      <c r="AI83" s="10"/>
      <c r="AJ83" s="10"/>
      <c r="AK83" s="12">
        <v>30056000</v>
      </c>
      <c r="AL83" s="12">
        <v>30056000</v>
      </c>
      <c r="AM83" s="12"/>
      <c r="AN83" s="12"/>
      <c r="AO83" s="12"/>
      <c r="AP83" s="12"/>
      <c r="AQ83" s="12"/>
      <c r="AR83" s="12"/>
      <c r="AS83" s="12"/>
      <c r="AT83" s="12">
        <v>38302000</v>
      </c>
      <c r="AU83" s="12">
        <v>38302000</v>
      </c>
      <c r="AV83" s="12"/>
      <c r="AW83" s="12"/>
      <c r="AX83" s="12"/>
      <c r="AY83" s="12"/>
      <c r="AZ83" s="12"/>
      <c r="BA83" s="12"/>
      <c r="BB83" s="12">
        <v>6344000</v>
      </c>
      <c r="BC83" s="12">
        <v>6344000</v>
      </c>
      <c r="BD83" s="12"/>
      <c r="BE83" s="12"/>
      <c r="BF83" s="12"/>
      <c r="BG83" s="12"/>
      <c r="BH83" s="12">
        <v>8112000</v>
      </c>
      <c r="BI83" s="12">
        <v>8112000</v>
      </c>
      <c r="BJ83" s="12"/>
      <c r="BK83" s="12"/>
      <c r="BL83" s="12"/>
      <c r="BM83" s="12"/>
      <c r="BN83" s="12"/>
      <c r="BO83" s="12"/>
      <c r="BP83" s="12">
        <v>4472000</v>
      </c>
      <c r="BQ83" s="12">
        <v>4472000</v>
      </c>
      <c r="BR83" s="12"/>
      <c r="BS83" s="12"/>
      <c r="BT83" s="12"/>
      <c r="BU83" s="12"/>
      <c r="BV83" s="12">
        <v>16744000</v>
      </c>
      <c r="BW83" s="12">
        <v>16744000</v>
      </c>
      <c r="BX83" s="12"/>
      <c r="BY83" s="12"/>
      <c r="BZ83" s="12"/>
      <c r="CA83" s="12"/>
      <c r="CB83" s="12"/>
      <c r="CC83" s="12"/>
      <c r="CD83" s="21">
        <v>17264000</v>
      </c>
      <c r="CE83" s="21">
        <v>17264000</v>
      </c>
      <c r="CF83" s="21"/>
      <c r="CG83" s="21"/>
      <c r="CH83" s="21"/>
      <c r="CI83" s="21"/>
      <c r="CJ83" s="21"/>
      <c r="CK83" s="12">
        <v>8424000</v>
      </c>
      <c r="CL83" s="12">
        <v>8424000</v>
      </c>
      <c r="CM83" s="12"/>
      <c r="CN83" s="12"/>
      <c r="CO83" s="12"/>
      <c r="CP83" s="12"/>
      <c r="CQ83" s="12"/>
      <c r="CR83" s="12">
        <v>5096000</v>
      </c>
      <c r="CS83" s="12">
        <v>5096000</v>
      </c>
      <c r="CT83" s="12"/>
      <c r="CU83" s="12"/>
      <c r="CV83" s="12"/>
      <c r="CW83" s="12"/>
      <c r="CX83" s="12">
        <v>8632000</v>
      </c>
      <c r="CY83" s="12">
        <v>8632000</v>
      </c>
      <c r="CZ83" s="12"/>
      <c r="DA83" s="12"/>
      <c r="DB83" s="12"/>
      <c r="DC83" s="12"/>
      <c r="DD83" s="12"/>
      <c r="DE83" s="12">
        <v>15496000</v>
      </c>
      <c r="DF83" s="12">
        <v>15496000</v>
      </c>
      <c r="DG83" s="12"/>
      <c r="DH83" s="12"/>
      <c r="DI83" s="12"/>
      <c r="DJ83" s="12"/>
      <c r="DK83" s="12">
        <v>8008000</v>
      </c>
      <c r="DL83" s="12">
        <v>8008000</v>
      </c>
      <c r="DM83" s="12"/>
      <c r="DN83" s="12"/>
      <c r="DO83" s="12"/>
      <c r="DP83" s="12"/>
      <c r="DQ83" s="12">
        <v>9568000</v>
      </c>
      <c r="DR83" s="12">
        <v>9568000</v>
      </c>
      <c r="DS83" s="12"/>
      <c r="DT83" s="12"/>
      <c r="DU83" s="12"/>
      <c r="DV83" s="12"/>
      <c r="DW83" s="12"/>
      <c r="DX83" s="12"/>
      <c r="DY83" s="12">
        <v>28288000</v>
      </c>
      <c r="DZ83" s="12">
        <v>28288000</v>
      </c>
      <c r="EA83" s="12"/>
      <c r="EB83" s="12"/>
      <c r="EC83" s="12"/>
      <c r="ED83" s="12"/>
      <c r="EE83" s="12"/>
      <c r="EF83" s="12"/>
      <c r="EG83" s="12"/>
      <c r="EH83" s="12"/>
      <c r="EI83" s="12"/>
    </row>
    <row r="84" spans="1:139" s="48" customFormat="1" ht="47.25">
      <c r="A84" s="3"/>
      <c r="B84" s="88" t="s">
        <v>183</v>
      </c>
      <c r="C84" s="10"/>
      <c r="D84" s="52"/>
      <c r="E84" s="10">
        <v>13893100</v>
      </c>
      <c r="F84" s="10"/>
      <c r="G84" s="10">
        <v>7917100</v>
      </c>
      <c r="H84" s="10">
        <f t="shared" si="10"/>
        <v>5976000</v>
      </c>
      <c r="I84" s="108"/>
      <c r="J84" s="10">
        <v>5662100</v>
      </c>
      <c r="K84" s="108"/>
      <c r="L84" s="12">
        <v>1605000</v>
      </c>
      <c r="M84" s="116"/>
      <c r="N84" s="39">
        <v>650000</v>
      </c>
      <c r="O84" s="19">
        <v>412000</v>
      </c>
      <c r="P84" s="19">
        <v>412000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0">
        <v>990000</v>
      </c>
      <c r="AD84" s="10">
        <v>990000</v>
      </c>
      <c r="AE84" s="10"/>
      <c r="AF84" s="10"/>
      <c r="AG84" s="10"/>
      <c r="AH84" s="10"/>
      <c r="AI84" s="10"/>
      <c r="AJ84" s="10"/>
      <c r="AK84" s="12">
        <v>535000</v>
      </c>
      <c r="AL84" s="12">
        <v>535000</v>
      </c>
      <c r="AM84" s="12"/>
      <c r="AN84" s="12"/>
      <c r="AO84" s="12"/>
      <c r="AP84" s="12"/>
      <c r="AQ84" s="12"/>
      <c r="AR84" s="12"/>
      <c r="AS84" s="12"/>
      <c r="AT84" s="12">
        <v>782000</v>
      </c>
      <c r="AU84" s="12">
        <v>782000</v>
      </c>
      <c r="AV84" s="12"/>
      <c r="AW84" s="12"/>
      <c r="AX84" s="12"/>
      <c r="AY84" s="12"/>
      <c r="AZ84" s="12"/>
      <c r="BA84" s="12"/>
      <c r="BB84" s="12">
        <v>191000</v>
      </c>
      <c r="BC84" s="12">
        <v>191000</v>
      </c>
      <c r="BD84" s="12"/>
      <c r="BE84" s="12"/>
      <c r="BF84" s="12"/>
      <c r="BG84" s="12"/>
      <c r="BH84" s="12">
        <v>191000</v>
      </c>
      <c r="BI84" s="12">
        <v>191000</v>
      </c>
      <c r="BJ84" s="12"/>
      <c r="BK84" s="12"/>
      <c r="BL84" s="12"/>
      <c r="BM84" s="12"/>
      <c r="BN84" s="12"/>
      <c r="BO84" s="12"/>
      <c r="BP84" s="12">
        <v>71000</v>
      </c>
      <c r="BQ84" s="12">
        <v>71000</v>
      </c>
      <c r="BR84" s="12"/>
      <c r="BS84" s="12"/>
      <c r="BT84" s="12"/>
      <c r="BU84" s="12"/>
      <c r="BV84" s="12">
        <v>391000</v>
      </c>
      <c r="BW84" s="12">
        <v>391000</v>
      </c>
      <c r="BX84" s="12"/>
      <c r="BY84" s="12"/>
      <c r="BZ84" s="12"/>
      <c r="CA84" s="12"/>
      <c r="CB84" s="12"/>
      <c r="CC84" s="12"/>
      <c r="CD84" s="21">
        <v>432000</v>
      </c>
      <c r="CE84" s="21">
        <v>432000</v>
      </c>
      <c r="CF84" s="21"/>
      <c r="CG84" s="21"/>
      <c r="CH84" s="21"/>
      <c r="CI84" s="21"/>
      <c r="CJ84" s="21"/>
      <c r="CK84" s="12">
        <v>210000</v>
      </c>
      <c r="CL84" s="12">
        <v>210000</v>
      </c>
      <c r="CM84" s="12"/>
      <c r="CN84" s="12"/>
      <c r="CO84" s="12"/>
      <c r="CP84" s="12"/>
      <c r="CQ84" s="12"/>
      <c r="CR84" s="12">
        <v>128000</v>
      </c>
      <c r="CS84" s="12">
        <v>128000</v>
      </c>
      <c r="CT84" s="12"/>
      <c r="CU84" s="12"/>
      <c r="CV84" s="12"/>
      <c r="CW84" s="12"/>
      <c r="CX84" s="12">
        <v>237000</v>
      </c>
      <c r="CY84" s="12">
        <v>237000</v>
      </c>
      <c r="CZ84" s="12"/>
      <c r="DA84" s="12"/>
      <c r="DB84" s="12"/>
      <c r="DC84" s="12"/>
      <c r="DD84" s="12"/>
      <c r="DE84" s="12">
        <v>309000</v>
      </c>
      <c r="DF84" s="12">
        <v>309000</v>
      </c>
      <c r="DG84" s="12"/>
      <c r="DH84" s="12"/>
      <c r="DI84" s="12"/>
      <c r="DJ84" s="12"/>
      <c r="DK84" s="12">
        <v>202000</v>
      </c>
      <c r="DL84" s="12">
        <v>202000</v>
      </c>
      <c r="DM84" s="12"/>
      <c r="DN84" s="12"/>
      <c r="DO84" s="12"/>
      <c r="DP84" s="12"/>
      <c r="DQ84" s="12">
        <v>185000</v>
      </c>
      <c r="DR84" s="12">
        <v>185000</v>
      </c>
      <c r="DS84" s="12"/>
      <c r="DT84" s="12"/>
      <c r="DU84" s="12"/>
      <c r="DV84" s="12"/>
      <c r="DW84" s="12"/>
      <c r="DX84" s="12"/>
      <c r="DY84" s="12">
        <v>710000</v>
      </c>
      <c r="DZ84" s="12">
        <v>710000</v>
      </c>
      <c r="EA84" s="12"/>
      <c r="EB84" s="12"/>
      <c r="EC84" s="12"/>
      <c r="ED84" s="12"/>
      <c r="EE84" s="12"/>
      <c r="EF84" s="12"/>
      <c r="EG84" s="12"/>
      <c r="EH84" s="12"/>
      <c r="EI84" s="12"/>
    </row>
    <row r="85" spans="1:139" s="48" customFormat="1" ht="47.25">
      <c r="A85" s="3"/>
      <c r="B85" s="88" t="s">
        <v>38</v>
      </c>
      <c r="C85" s="10"/>
      <c r="D85" s="52"/>
      <c r="E85" s="10">
        <v>573771</v>
      </c>
      <c r="F85" s="10"/>
      <c r="G85" s="10">
        <v>429379</v>
      </c>
      <c r="H85" s="10">
        <f t="shared" si="10"/>
        <v>144392</v>
      </c>
      <c r="I85" s="108"/>
      <c r="J85" s="10">
        <v>277900</v>
      </c>
      <c r="K85" s="108"/>
      <c r="L85" s="12">
        <v>131080</v>
      </c>
      <c r="M85" s="116"/>
      <c r="N85" s="39">
        <v>20399</v>
      </c>
      <c r="O85" s="19">
        <v>6500</v>
      </c>
      <c r="P85" s="19">
        <v>6500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0">
        <v>30440</v>
      </c>
      <c r="AD85" s="10">
        <v>30440</v>
      </c>
      <c r="AE85" s="10"/>
      <c r="AF85" s="10"/>
      <c r="AG85" s="10"/>
      <c r="AH85" s="10"/>
      <c r="AI85" s="10"/>
      <c r="AJ85" s="10"/>
      <c r="AK85" s="12">
        <v>23000</v>
      </c>
      <c r="AL85" s="12">
        <v>23000</v>
      </c>
      <c r="AM85" s="12"/>
      <c r="AN85" s="12"/>
      <c r="AO85" s="12"/>
      <c r="AP85" s="12"/>
      <c r="AQ85" s="12"/>
      <c r="AR85" s="12"/>
      <c r="AS85" s="12"/>
      <c r="AT85" s="12">
        <v>22380</v>
      </c>
      <c r="AU85" s="12">
        <v>22380</v>
      </c>
      <c r="AV85" s="12"/>
      <c r="AW85" s="12"/>
      <c r="AX85" s="12"/>
      <c r="AY85" s="12"/>
      <c r="AZ85" s="12"/>
      <c r="BA85" s="12"/>
      <c r="BB85" s="12">
        <v>4184</v>
      </c>
      <c r="BC85" s="12">
        <v>4184</v>
      </c>
      <c r="BD85" s="12"/>
      <c r="BE85" s="12"/>
      <c r="BF85" s="12"/>
      <c r="BG85" s="12"/>
      <c r="BH85" s="12">
        <v>3366</v>
      </c>
      <c r="BI85" s="12">
        <v>3366</v>
      </c>
      <c r="BJ85" s="12"/>
      <c r="BK85" s="12"/>
      <c r="BL85" s="12"/>
      <c r="BM85" s="12"/>
      <c r="BN85" s="12"/>
      <c r="BO85" s="12"/>
      <c r="BP85" s="12">
        <v>1300</v>
      </c>
      <c r="BQ85" s="12">
        <v>1300</v>
      </c>
      <c r="BR85" s="12"/>
      <c r="BS85" s="12"/>
      <c r="BT85" s="12"/>
      <c r="BU85" s="12"/>
      <c r="BV85" s="12">
        <v>7051</v>
      </c>
      <c r="BW85" s="12">
        <v>7051</v>
      </c>
      <c r="BX85" s="12"/>
      <c r="BY85" s="12"/>
      <c r="BZ85" s="12"/>
      <c r="CA85" s="12"/>
      <c r="CB85" s="12"/>
      <c r="CC85" s="12"/>
      <c r="CD85" s="21">
        <v>7500</v>
      </c>
      <c r="CE85" s="21">
        <v>7500</v>
      </c>
      <c r="CF85" s="21"/>
      <c r="CG85" s="21"/>
      <c r="CH85" s="21"/>
      <c r="CI85" s="21"/>
      <c r="CJ85" s="21"/>
      <c r="CK85" s="12">
        <v>3180</v>
      </c>
      <c r="CL85" s="12">
        <v>3180</v>
      </c>
      <c r="CM85" s="12"/>
      <c r="CN85" s="12"/>
      <c r="CO85" s="12"/>
      <c r="CP85" s="12"/>
      <c r="CQ85" s="12"/>
      <c r="CR85" s="12">
        <v>2965</v>
      </c>
      <c r="CS85" s="12">
        <v>2965</v>
      </c>
      <c r="CT85" s="12"/>
      <c r="CU85" s="12"/>
      <c r="CV85" s="12"/>
      <c r="CW85" s="12"/>
      <c r="CX85" s="12">
        <v>7000</v>
      </c>
      <c r="CY85" s="12">
        <v>7000</v>
      </c>
      <c r="CZ85" s="12"/>
      <c r="DA85" s="12"/>
      <c r="DB85" s="12"/>
      <c r="DC85" s="12"/>
      <c r="DD85" s="12"/>
      <c r="DE85" s="12">
        <v>7633</v>
      </c>
      <c r="DF85" s="12">
        <v>7633</v>
      </c>
      <c r="DG85" s="12"/>
      <c r="DH85" s="12"/>
      <c r="DI85" s="12"/>
      <c r="DJ85" s="12"/>
      <c r="DK85" s="12">
        <v>1850</v>
      </c>
      <c r="DL85" s="12">
        <v>1850</v>
      </c>
      <c r="DM85" s="12"/>
      <c r="DN85" s="12"/>
      <c r="DO85" s="12"/>
      <c r="DP85" s="12"/>
      <c r="DQ85" s="12">
        <v>3043</v>
      </c>
      <c r="DR85" s="12">
        <v>3043</v>
      </c>
      <c r="DS85" s="12"/>
      <c r="DT85" s="12"/>
      <c r="DU85" s="12"/>
      <c r="DV85" s="12"/>
      <c r="DW85" s="12"/>
      <c r="DX85" s="12"/>
      <c r="DY85" s="12">
        <v>13000</v>
      </c>
      <c r="DZ85" s="12">
        <v>13000</v>
      </c>
      <c r="EA85" s="12"/>
      <c r="EB85" s="12"/>
      <c r="EC85" s="12"/>
      <c r="ED85" s="12"/>
      <c r="EE85" s="12"/>
      <c r="EF85" s="12"/>
      <c r="EG85" s="12"/>
      <c r="EH85" s="12"/>
      <c r="EI85" s="12"/>
    </row>
    <row r="86" spans="1:139" s="48" customFormat="1" ht="47.25">
      <c r="A86" s="3"/>
      <c r="B86" s="6" t="s">
        <v>184</v>
      </c>
      <c r="C86" s="10"/>
      <c r="D86" s="52"/>
      <c r="E86" s="10">
        <v>816753000</v>
      </c>
      <c r="F86" s="10"/>
      <c r="G86" s="10">
        <v>462382000</v>
      </c>
      <c r="H86" s="10">
        <f t="shared" si="10"/>
        <v>354371000</v>
      </c>
      <c r="I86" s="108"/>
      <c r="J86" s="10">
        <v>331035000</v>
      </c>
      <c r="K86" s="108"/>
      <c r="L86" s="12">
        <v>93620000</v>
      </c>
      <c r="M86" s="116"/>
      <c r="N86" s="39">
        <v>37727000</v>
      </c>
      <c r="O86" s="19">
        <v>22500000</v>
      </c>
      <c r="P86" s="19">
        <v>22500000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0">
        <v>59076000</v>
      </c>
      <c r="AD86" s="10">
        <v>59076000</v>
      </c>
      <c r="AE86" s="10"/>
      <c r="AF86" s="10"/>
      <c r="AG86" s="10"/>
      <c r="AH86" s="10"/>
      <c r="AI86" s="10"/>
      <c r="AJ86" s="10"/>
      <c r="AK86" s="12">
        <v>31934000</v>
      </c>
      <c r="AL86" s="12">
        <v>31934000</v>
      </c>
      <c r="AM86" s="12"/>
      <c r="AN86" s="12"/>
      <c r="AO86" s="12"/>
      <c r="AP86" s="12"/>
      <c r="AQ86" s="12"/>
      <c r="AR86" s="12"/>
      <c r="AS86" s="12"/>
      <c r="AT86" s="12">
        <v>44829000</v>
      </c>
      <c r="AU86" s="12">
        <v>44829000</v>
      </c>
      <c r="AV86" s="12"/>
      <c r="AW86" s="12"/>
      <c r="AX86" s="12"/>
      <c r="AY86" s="12"/>
      <c r="AZ86" s="12"/>
      <c r="BA86" s="12"/>
      <c r="BB86" s="12">
        <v>10808000</v>
      </c>
      <c r="BC86" s="12">
        <v>10808000</v>
      </c>
      <c r="BD86" s="12"/>
      <c r="BE86" s="12"/>
      <c r="BF86" s="12"/>
      <c r="BG86" s="12"/>
      <c r="BH86" s="12">
        <v>11545000</v>
      </c>
      <c r="BI86" s="12">
        <v>11545000</v>
      </c>
      <c r="BJ86" s="12"/>
      <c r="BK86" s="12"/>
      <c r="BL86" s="12"/>
      <c r="BM86" s="12"/>
      <c r="BN86" s="12"/>
      <c r="BO86" s="12"/>
      <c r="BP86" s="12">
        <v>4585000</v>
      </c>
      <c r="BQ86" s="12">
        <v>4585000</v>
      </c>
      <c r="BR86" s="12"/>
      <c r="BS86" s="12"/>
      <c r="BT86" s="12"/>
      <c r="BU86" s="12"/>
      <c r="BV86" s="12">
        <v>23400000</v>
      </c>
      <c r="BW86" s="12">
        <v>23400000</v>
      </c>
      <c r="BX86" s="12"/>
      <c r="BY86" s="12"/>
      <c r="BZ86" s="12"/>
      <c r="CA86" s="12"/>
      <c r="CB86" s="12"/>
      <c r="CC86" s="12"/>
      <c r="CD86" s="12">
        <v>25792000</v>
      </c>
      <c r="CE86" s="12">
        <v>25792000</v>
      </c>
      <c r="CF86" s="12"/>
      <c r="CG86" s="12"/>
      <c r="CH86" s="12"/>
      <c r="CI86" s="12"/>
      <c r="CJ86" s="12"/>
      <c r="CK86" s="21">
        <v>12651000</v>
      </c>
      <c r="CL86" s="21">
        <v>12651000</v>
      </c>
      <c r="CM86" s="21"/>
      <c r="CN86" s="21"/>
      <c r="CO86" s="21"/>
      <c r="CP86" s="21"/>
      <c r="CQ86" s="21"/>
      <c r="CR86" s="12">
        <v>7635000</v>
      </c>
      <c r="CS86" s="12">
        <v>7635000</v>
      </c>
      <c r="CT86" s="12"/>
      <c r="CU86" s="12"/>
      <c r="CV86" s="12"/>
      <c r="CW86" s="12"/>
      <c r="CX86" s="12">
        <v>13643000</v>
      </c>
      <c r="CY86" s="12">
        <v>13643000</v>
      </c>
      <c r="CZ86" s="12"/>
      <c r="DA86" s="12"/>
      <c r="DB86" s="12"/>
      <c r="DC86" s="12"/>
      <c r="DD86" s="12"/>
      <c r="DE86" s="12">
        <v>18422000</v>
      </c>
      <c r="DF86" s="91">
        <v>18422000</v>
      </c>
      <c r="DG86" s="91"/>
      <c r="DH86" s="91"/>
      <c r="DI86" s="91"/>
      <c r="DJ86" s="91"/>
      <c r="DK86" s="12">
        <v>12037000</v>
      </c>
      <c r="DL86" s="12">
        <v>12037000</v>
      </c>
      <c r="DM86" s="12"/>
      <c r="DN86" s="12"/>
      <c r="DO86" s="12"/>
      <c r="DP86" s="12"/>
      <c r="DQ86" s="12">
        <v>11053000</v>
      </c>
      <c r="DR86" s="12">
        <v>11053000</v>
      </c>
      <c r="DS86" s="12"/>
      <c r="DT86" s="12"/>
      <c r="DU86" s="12"/>
      <c r="DV86" s="12"/>
      <c r="DW86" s="12"/>
      <c r="DX86" s="12"/>
      <c r="DY86" s="12">
        <v>44461000</v>
      </c>
      <c r="DZ86" s="12">
        <v>44461000</v>
      </c>
      <c r="EA86" s="12"/>
      <c r="EB86" s="12"/>
      <c r="EC86" s="12"/>
      <c r="ED86" s="12"/>
      <c r="EE86" s="12"/>
      <c r="EF86" s="12"/>
      <c r="EG86" s="12"/>
      <c r="EH86" s="12"/>
      <c r="EI86" s="12"/>
    </row>
    <row r="87" spans="1:139" s="57" customFormat="1" ht="31.5">
      <c r="A87" s="56"/>
      <c r="B87" s="88" t="s">
        <v>39</v>
      </c>
      <c r="C87" s="12"/>
      <c r="D87" s="52"/>
      <c r="E87" s="12">
        <v>34486496</v>
      </c>
      <c r="F87" s="12"/>
      <c r="G87" s="12">
        <v>26104978</v>
      </c>
      <c r="H87" s="12">
        <f t="shared" si="10"/>
        <v>8381518</v>
      </c>
      <c r="I87" s="108"/>
      <c r="J87" s="12">
        <v>16840278</v>
      </c>
      <c r="K87" s="108"/>
      <c r="L87" s="12">
        <v>8016900</v>
      </c>
      <c r="M87" s="116"/>
      <c r="N87" s="39">
        <v>1247800</v>
      </c>
      <c r="O87" s="19">
        <v>381515</v>
      </c>
      <c r="P87" s="19">
        <v>381515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2">
        <v>1876460</v>
      </c>
      <c r="AD87" s="12">
        <v>1876460</v>
      </c>
      <c r="AE87" s="12"/>
      <c r="AF87" s="12"/>
      <c r="AG87" s="12"/>
      <c r="AH87" s="12"/>
      <c r="AI87" s="12"/>
      <c r="AJ87" s="12"/>
      <c r="AK87" s="12">
        <v>1319142</v>
      </c>
      <c r="AL87" s="12">
        <v>1319142</v>
      </c>
      <c r="AM87" s="12"/>
      <c r="AN87" s="12"/>
      <c r="AO87" s="12"/>
      <c r="AP87" s="12"/>
      <c r="AQ87" s="12"/>
      <c r="AR87" s="12"/>
      <c r="AS87" s="12"/>
      <c r="AT87" s="12">
        <v>1267245</v>
      </c>
      <c r="AU87" s="12">
        <v>1267245</v>
      </c>
      <c r="AV87" s="12"/>
      <c r="AW87" s="12"/>
      <c r="AX87" s="12"/>
      <c r="AY87" s="12"/>
      <c r="AZ87" s="12"/>
      <c r="BA87" s="12"/>
      <c r="BB87" s="12">
        <v>236150</v>
      </c>
      <c r="BC87" s="12">
        <v>236150</v>
      </c>
      <c r="BD87" s="12"/>
      <c r="BE87" s="12"/>
      <c r="BF87" s="12"/>
      <c r="BG87" s="12"/>
      <c r="BH87" s="12">
        <v>179024</v>
      </c>
      <c r="BI87" s="12">
        <v>179024</v>
      </c>
      <c r="BJ87" s="12"/>
      <c r="BK87" s="12"/>
      <c r="BL87" s="12"/>
      <c r="BM87" s="12"/>
      <c r="BN87" s="12"/>
      <c r="BO87" s="12"/>
      <c r="BP87" s="12">
        <v>74426</v>
      </c>
      <c r="BQ87" s="12">
        <v>74426</v>
      </c>
      <c r="BR87" s="12"/>
      <c r="BS87" s="12"/>
      <c r="BT87" s="12"/>
      <c r="BU87" s="12"/>
      <c r="BV87" s="12">
        <v>454867</v>
      </c>
      <c r="BW87" s="12">
        <v>454867</v>
      </c>
      <c r="BX87" s="12"/>
      <c r="BY87" s="12"/>
      <c r="BZ87" s="12"/>
      <c r="CA87" s="12"/>
      <c r="CB87" s="12"/>
      <c r="CC87" s="12"/>
      <c r="CD87" s="21">
        <v>403641</v>
      </c>
      <c r="CE87" s="21">
        <v>403641</v>
      </c>
      <c r="CF87" s="21"/>
      <c r="CG87" s="21"/>
      <c r="CH87" s="21"/>
      <c r="CI87" s="21"/>
      <c r="CJ87" s="21"/>
      <c r="CK87" s="12">
        <v>170173</v>
      </c>
      <c r="CL87" s="12">
        <v>170173</v>
      </c>
      <c r="CM87" s="12"/>
      <c r="CN87" s="12"/>
      <c r="CO87" s="12"/>
      <c r="CP87" s="12"/>
      <c r="CQ87" s="12"/>
      <c r="CR87" s="12">
        <v>174464</v>
      </c>
      <c r="CS87" s="12">
        <v>174464</v>
      </c>
      <c r="CT87" s="12"/>
      <c r="CU87" s="12"/>
      <c r="CV87" s="12"/>
      <c r="CW87" s="12"/>
      <c r="CX87" s="12">
        <v>394790</v>
      </c>
      <c r="CY87" s="12">
        <v>394790</v>
      </c>
      <c r="CZ87" s="12"/>
      <c r="DA87" s="12"/>
      <c r="DB87" s="12"/>
      <c r="DC87" s="12"/>
      <c r="DD87" s="12"/>
      <c r="DE87" s="12">
        <v>465461</v>
      </c>
      <c r="DF87" s="12">
        <v>465461</v>
      </c>
      <c r="DG87" s="12"/>
      <c r="DH87" s="12"/>
      <c r="DI87" s="12"/>
      <c r="DJ87" s="12"/>
      <c r="DK87" s="12">
        <v>115192</v>
      </c>
      <c r="DL87" s="12">
        <v>115192</v>
      </c>
      <c r="DM87" s="12"/>
      <c r="DN87" s="12"/>
      <c r="DO87" s="12"/>
      <c r="DP87" s="12"/>
      <c r="DQ87" s="12">
        <v>161188</v>
      </c>
      <c r="DR87" s="12">
        <v>161188</v>
      </c>
      <c r="DS87" s="12"/>
      <c r="DT87" s="12"/>
      <c r="DU87" s="12"/>
      <c r="DV87" s="12"/>
      <c r="DW87" s="12"/>
      <c r="DX87" s="12"/>
      <c r="DY87" s="12">
        <v>707780</v>
      </c>
      <c r="DZ87" s="12">
        <v>707780</v>
      </c>
      <c r="EA87" s="12"/>
      <c r="EB87" s="12"/>
      <c r="EC87" s="12"/>
      <c r="ED87" s="12"/>
      <c r="EE87" s="12"/>
      <c r="EF87" s="12"/>
      <c r="EG87" s="12"/>
      <c r="EH87" s="12"/>
      <c r="EI87" s="12"/>
    </row>
    <row r="88" spans="1:139" s="48" customFormat="1" ht="63">
      <c r="A88" s="3"/>
      <c r="B88" s="6" t="s">
        <v>40</v>
      </c>
      <c r="C88" s="10"/>
      <c r="D88" s="52"/>
      <c r="E88" s="10">
        <v>1817717040</v>
      </c>
      <c r="F88" s="10"/>
      <c r="G88" s="10">
        <v>633525646</v>
      </c>
      <c r="H88" s="10">
        <f t="shared" si="10"/>
        <v>1184191394</v>
      </c>
      <c r="I88" s="108"/>
      <c r="J88" s="10">
        <v>421660334</v>
      </c>
      <c r="K88" s="108"/>
      <c r="L88" s="12">
        <v>100609085</v>
      </c>
      <c r="M88" s="116"/>
      <c r="N88" s="39">
        <v>111256227</v>
      </c>
      <c r="O88" s="19">
        <v>132953542</v>
      </c>
      <c r="P88" s="19">
        <v>132953542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0">
        <v>114649029</v>
      </c>
      <c r="AD88" s="10">
        <v>114649029</v>
      </c>
      <c r="AE88" s="10"/>
      <c r="AF88" s="10"/>
      <c r="AG88" s="10"/>
      <c r="AH88" s="10"/>
      <c r="AI88" s="10"/>
      <c r="AJ88" s="10"/>
      <c r="AK88" s="12">
        <v>61322072</v>
      </c>
      <c r="AL88" s="12">
        <v>61322072</v>
      </c>
      <c r="AM88" s="12"/>
      <c r="AN88" s="12"/>
      <c r="AO88" s="12"/>
      <c r="AP88" s="12"/>
      <c r="AQ88" s="12"/>
      <c r="AR88" s="12"/>
      <c r="AS88" s="12"/>
      <c r="AT88" s="12">
        <v>79748040</v>
      </c>
      <c r="AU88" s="12">
        <v>79748040</v>
      </c>
      <c r="AV88" s="12"/>
      <c r="AW88" s="12"/>
      <c r="AX88" s="12"/>
      <c r="AY88" s="12"/>
      <c r="AZ88" s="12"/>
      <c r="BA88" s="12"/>
      <c r="BB88" s="12">
        <v>63578517</v>
      </c>
      <c r="BC88" s="12">
        <v>63578517</v>
      </c>
      <c r="BD88" s="12"/>
      <c r="BE88" s="12"/>
      <c r="BF88" s="12"/>
      <c r="BG88" s="12"/>
      <c r="BH88" s="12">
        <v>71999020</v>
      </c>
      <c r="BI88" s="12">
        <v>71999020</v>
      </c>
      <c r="BJ88" s="12"/>
      <c r="BK88" s="12"/>
      <c r="BL88" s="12"/>
      <c r="BM88" s="12"/>
      <c r="BN88" s="12"/>
      <c r="BO88" s="12"/>
      <c r="BP88" s="12">
        <v>28749456</v>
      </c>
      <c r="BQ88" s="12">
        <v>28749456</v>
      </c>
      <c r="BR88" s="12"/>
      <c r="BS88" s="12"/>
      <c r="BT88" s="12"/>
      <c r="BU88" s="12"/>
      <c r="BV88" s="12">
        <v>78028837</v>
      </c>
      <c r="BW88" s="12">
        <v>78028837</v>
      </c>
      <c r="BX88" s="12"/>
      <c r="BY88" s="12"/>
      <c r="BZ88" s="12"/>
      <c r="CA88" s="12"/>
      <c r="CB88" s="12"/>
      <c r="CC88" s="12"/>
      <c r="CD88" s="21">
        <v>92941319</v>
      </c>
      <c r="CE88" s="21">
        <v>92941319</v>
      </c>
      <c r="CF88" s="21"/>
      <c r="CG88" s="21"/>
      <c r="CH88" s="21"/>
      <c r="CI88" s="21"/>
      <c r="CJ88" s="21"/>
      <c r="CK88" s="12">
        <v>42948717</v>
      </c>
      <c r="CL88" s="12">
        <v>42948717</v>
      </c>
      <c r="CM88" s="12"/>
      <c r="CN88" s="12"/>
      <c r="CO88" s="12"/>
      <c r="CP88" s="12"/>
      <c r="CQ88" s="12"/>
      <c r="CR88" s="12">
        <v>69589406</v>
      </c>
      <c r="CS88" s="12">
        <v>69589406</v>
      </c>
      <c r="CT88" s="12"/>
      <c r="CU88" s="12"/>
      <c r="CV88" s="12"/>
      <c r="CW88" s="12"/>
      <c r="CX88" s="12">
        <v>64019824</v>
      </c>
      <c r="CY88" s="12">
        <v>64019824</v>
      </c>
      <c r="CZ88" s="12"/>
      <c r="DA88" s="12"/>
      <c r="DB88" s="12"/>
      <c r="DC88" s="12"/>
      <c r="DD88" s="12"/>
      <c r="DE88" s="12">
        <v>58348386</v>
      </c>
      <c r="DF88" s="12">
        <v>58348386</v>
      </c>
      <c r="DG88" s="12"/>
      <c r="DH88" s="12"/>
      <c r="DI88" s="12"/>
      <c r="DJ88" s="12"/>
      <c r="DK88" s="12">
        <v>53694429</v>
      </c>
      <c r="DL88" s="12">
        <v>53694429</v>
      </c>
      <c r="DM88" s="12"/>
      <c r="DN88" s="12"/>
      <c r="DO88" s="12"/>
      <c r="DP88" s="12"/>
      <c r="DQ88" s="12">
        <v>79833216</v>
      </c>
      <c r="DR88" s="12">
        <v>79833216</v>
      </c>
      <c r="DS88" s="12"/>
      <c r="DT88" s="12"/>
      <c r="DU88" s="12"/>
      <c r="DV88" s="12"/>
      <c r="DW88" s="12"/>
      <c r="DX88" s="12"/>
      <c r="DY88" s="12">
        <v>91787584</v>
      </c>
      <c r="DZ88" s="12">
        <v>91787584</v>
      </c>
      <c r="EA88" s="12"/>
      <c r="EB88" s="12"/>
      <c r="EC88" s="12"/>
      <c r="ED88" s="12"/>
      <c r="EE88" s="12"/>
      <c r="EF88" s="12"/>
      <c r="EG88" s="12"/>
      <c r="EH88" s="12"/>
      <c r="EI88" s="12"/>
    </row>
    <row r="89" spans="1:139" s="48" customFormat="1" ht="15.75">
      <c r="A89" s="3"/>
      <c r="B89" s="6" t="s">
        <v>41</v>
      </c>
      <c r="C89" s="10"/>
      <c r="D89" s="52"/>
      <c r="E89" s="10">
        <v>107270335</v>
      </c>
      <c r="F89" s="10"/>
      <c r="G89" s="10">
        <v>56469655</v>
      </c>
      <c r="H89" s="10">
        <f t="shared" si="10"/>
        <v>50800680</v>
      </c>
      <c r="I89" s="108"/>
      <c r="J89" s="10">
        <v>26029815</v>
      </c>
      <c r="K89" s="108"/>
      <c r="L89" s="12">
        <v>26068500</v>
      </c>
      <c r="M89" s="116"/>
      <c r="N89" s="39">
        <v>4371340</v>
      </c>
      <c r="O89" s="19">
        <v>4367160</v>
      </c>
      <c r="P89" s="19">
        <v>4367160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0">
        <v>6100100</v>
      </c>
      <c r="AD89" s="92">
        <v>6100100</v>
      </c>
      <c r="AE89" s="92"/>
      <c r="AF89" s="92"/>
      <c r="AG89" s="92"/>
      <c r="AH89" s="92"/>
      <c r="AI89" s="92"/>
      <c r="AJ89" s="92"/>
      <c r="AK89" s="12">
        <v>3591160</v>
      </c>
      <c r="AL89" s="12">
        <v>3591160</v>
      </c>
      <c r="AM89" s="12"/>
      <c r="AN89" s="12"/>
      <c r="AO89" s="12"/>
      <c r="AP89" s="12"/>
      <c r="AQ89" s="12"/>
      <c r="AR89" s="12"/>
      <c r="AS89" s="12"/>
      <c r="AT89" s="12">
        <v>4559320</v>
      </c>
      <c r="AU89" s="12">
        <v>4559320</v>
      </c>
      <c r="AV89" s="12"/>
      <c r="AW89" s="12"/>
      <c r="AX89" s="12"/>
      <c r="AY89" s="12"/>
      <c r="AZ89" s="12"/>
      <c r="BA89" s="12"/>
      <c r="BB89" s="12">
        <v>2313300</v>
      </c>
      <c r="BC89" s="12">
        <v>2313300</v>
      </c>
      <c r="BD89" s="12"/>
      <c r="BE89" s="12"/>
      <c r="BF89" s="12"/>
      <c r="BG89" s="12"/>
      <c r="BH89" s="12">
        <v>2673040</v>
      </c>
      <c r="BI89" s="12">
        <v>2673040</v>
      </c>
      <c r="BJ89" s="12"/>
      <c r="BK89" s="12"/>
      <c r="BL89" s="12"/>
      <c r="BM89" s="12"/>
      <c r="BN89" s="12"/>
      <c r="BO89" s="12"/>
      <c r="BP89" s="12">
        <v>1738300</v>
      </c>
      <c r="BQ89" s="12">
        <v>1738300</v>
      </c>
      <c r="BR89" s="12"/>
      <c r="BS89" s="12"/>
      <c r="BT89" s="12"/>
      <c r="BU89" s="12"/>
      <c r="BV89" s="12">
        <v>3689700</v>
      </c>
      <c r="BW89" s="12">
        <v>3689700</v>
      </c>
      <c r="BX89" s="12"/>
      <c r="BY89" s="12"/>
      <c r="BZ89" s="12"/>
      <c r="CA89" s="12"/>
      <c r="CB89" s="12"/>
      <c r="CC89" s="12"/>
      <c r="CD89" s="21">
        <v>3297760</v>
      </c>
      <c r="CE89" s="21">
        <v>3297760</v>
      </c>
      <c r="CF89" s="21"/>
      <c r="CG89" s="21"/>
      <c r="CH89" s="21"/>
      <c r="CI89" s="21"/>
      <c r="CJ89" s="21"/>
      <c r="CK89" s="12">
        <v>2148960</v>
      </c>
      <c r="CL89" s="12">
        <v>2148960</v>
      </c>
      <c r="CM89" s="12"/>
      <c r="CN89" s="12"/>
      <c r="CO89" s="12"/>
      <c r="CP89" s="12"/>
      <c r="CQ89" s="12"/>
      <c r="CR89" s="12">
        <v>2396660</v>
      </c>
      <c r="CS89" s="12">
        <v>2396660</v>
      </c>
      <c r="CT89" s="12"/>
      <c r="CU89" s="12"/>
      <c r="CV89" s="12"/>
      <c r="CW89" s="12"/>
      <c r="CX89" s="12">
        <v>2192000</v>
      </c>
      <c r="CY89" s="12">
        <v>2192000</v>
      </c>
      <c r="CZ89" s="12"/>
      <c r="DA89" s="12"/>
      <c r="DB89" s="12"/>
      <c r="DC89" s="12"/>
      <c r="DD89" s="12"/>
      <c r="DE89" s="12">
        <v>3098660</v>
      </c>
      <c r="DF89" s="12">
        <v>3098660</v>
      </c>
      <c r="DG89" s="12"/>
      <c r="DH89" s="12"/>
      <c r="DI89" s="12"/>
      <c r="DJ89" s="12"/>
      <c r="DK89" s="12">
        <v>2314460</v>
      </c>
      <c r="DL89" s="12">
        <v>2314460</v>
      </c>
      <c r="DM89" s="12"/>
      <c r="DN89" s="12"/>
      <c r="DO89" s="12"/>
      <c r="DP89" s="12"/>
      <c r="DQ89" s="12">
        <v>2847180</v>
      </c>
      <c r="DR89" s="12">
        <v>2847180</v>
      </c>
      <c r="DS89" s="12"/>
      <c r="DT89" s="12"/>
      <c r="DU89" s="12"/>
      <c r="DV89" s="12"/>
      <c r="DW89" s="12"/>
      <c r="DX89" s="12"/>
      <c r="DY89" s="12">
        <v>3472920</v>
      </c>
      <c r="DZ89" s="12">
        <v>3472920</v>
      </c>
      <c r="EA89" s="12"/>
      <c r="EB89" s="12"/>
      <c r="EC89" s="12"/>
      <c r="ED89" s="12"/>
      <c r="EE89" s="12"/>
      <c r="EF89" s="12"/>
      <c r="EG89" s="12"/>
      <c r="EH89" s="12"/>
      <c r="EI89" s="12"/>
    </row>
    <row r="90" spans="1:139" s="48" customFormat="1" ht="47.25">
      <c r="A90" s="3"/>
      <c r="B90" s="88" t="s">
        <v>42</v>
      </c>
      <c r="C90" s="10"/>
      <c r="D90" s="52"/>
      <c r="E90" s="10">
        <v>78339400</v>
      </c>
      <c r="F90" s="10"/>
      <c r="G90" s="10">
        <v>34258784</v>
      </c>
      <c r="H90" s="10">
        <f t="shared" si="10"/>
        <v>44080616</v>
      </c>
      <c r="I90" s="108"/>
      <c r="J90" s="10">
        <v>19878000</v>
      </c>
      <c r="K90" s="108"/>
      <c r="L90" s="12">
        <v>10365784</v>
      </c>
      <c r="M90" s="116"/>
      <c r="N90" s="39">
        <v>4015000</v>
      </c>
      <c r="O90" s="19">
        <v>2635720</v>
      </c>
      <c r="P90" s="19">
        <v>2635720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0">
        <v>5210000</v>
      </c>
      <c r="AD90" s="10">
        <v>5210000</v>
      </c>
      <c r="AE90" s="10"/>
      <c r="AF90" s="10"/>
      <c r="AG90" s="10"/>
      <c r="AH90" s="10"/>
      <c r="AI90" s="10"/>
      <c r="AJ90" s="10"/>
      <c r="AK90" s="12">
        <v>6294000</v>
      </c>
      <c r="AL90" s="12">
        <v>6294000</v>
      </c>
      <c r="AM90" s="12"/>
      <c r="AN90" s="12"/>
      <c r="AO90" s="12"/>
      <c r="AP90" s="12"/>
      <c r="AQ90" s="12"/>
      <c r="AR90" s="12"/>
      <c r="AS90" s="12"/>
      <c r="AT90" s="12">
        <v>4407000</v>
      </c>
      <c r="AU90" s="12">
        <v>4407000</v>
      </c>
      <c r="AV90" s="12"/>
      <c r="AW90" s="12"/>
      <c r="AX90" s="12"/>
      <c r="AY90" s="12"/>
      <c r="AZ90" s="12"/>
      <c r="BA90" s="12"/>
      <c r="BB90" s="12">
        <v>1643000</v>
      </c>
      <c r="BC90" s="12">
        <v>1643000</v>
      </c>
      <c r="BD90" s="12"/>
      <c r="BE90" s="12"/>
      <c r="BF90" s="12"/>
      <c r="BG90" s="12"/>
      <c r="BH90" s="12">
        <v>2036000</v>
      </c>
      <c r="BI90" s="12">
        <v>2036000</v>
      </c>
      <c r="BJ90" s="12"/>
      <c r="BK90" s="12"/>
      <c r="BL90" s="12"/>
      <c r="BM90" s="12"/>
      <c r="BN90" s="12"/>
      <c r="BO90" s="12"/>
      <c r="BP90" s="12">
        <v>734496</v>
      </c>
      <c r="BQ90" s="12">
        <v>734496</v>
      </c>
      <c r="BR90" s="12"/>
      <c r="BS90" s="12"/>
      <c r="BT90" s="12"/>
      <c r="BU90" s="12"/>
      <c r="BV90" s="12">
        <v>2619000</v>
      </c>
      <c r="BW90" s="12">
        <v>2619000</v>
      </c>
      <c r="BX90" s="12"/>
      <c r="BY90" s="12"/>
      <c r="BZ90" s="12"/>
      <c r="CA90" s="12"/>
      <c r="CB90" s="12"/>
      <c r="CC90" s="12"/>
      <c r="CD90" s="21">
        <v>2488000</v>
      </c>
      <c r="CE90" s="21">
        <v>2488000</v>
      </c>
      <c r="CF90" s="21"/>
      <c r="CG90" s="21"/>
      <c r="CH90" s="21"/>
      <c r="CI90" s="21"/>
      <c r="CJ90" s="21"/>
      <c r="CK90" s="12">
        <v>1996000</v>
      </c>
      <c r="CL90" s="12">
        <v>1996000</v>
      </c>
      <c r="CM90" s="12"/>
      <c r="CN90" s="12"/>
      <c r="CO90" s="12"/>
      <c r="CP90" s="12"/>
      <c r="CQ90" s="12"/>
      <c r="CR90" s="12">
        <v>1666000</v>
      </c>
      <c r="CS90" s="12">
        <v>1666000</v>
      </c>
      <c r="CT90" s="12"/>
      <c r="CU90" s="12"/>
      <c r="CV90" s="12"/>
      <c r="CW90" s="12"/>
      <c r="CX90" s="12">
        <v>1939000</v>
      </c>
      <c r="CY90" s="12">
        <v>1939000</v>
      </c>
      <c r="CZ90" s="12"/>
      <c r="DA90" s="12"/>
      <c r="DB90" s="12"/>
      <c r="DC90" s="12"/>
      <c r="DD90" s="12"/>
      <c r="DE90" s="12">
        <v>1982000</v>
      </c>
      <c r="DF90" s="12">
        <v>1982000</v>
      </c>
      <c r="DG90" s="12"/>
      <c r="DH90" s="12"/>
      <c r="DI90" s="12"/>
      <c r="DJ90" s="12"/>
      <c r="DK90" s="12">
        <v>2202000</v>
      </c>
      <c r="DL90" s="12">
        <v>2202000</v>
      </c>
      <c r="DM90" s="12"/>
      <c r="DN90" s="12"/>
      <c r="DO90" s="12"/>
      <c r="DP90" s="12"/>
      <c r="DQ90" s="12">
        <v>2556000</v>
      </c>
      <c r="DR90" s="12">
        <v>2556000</v>
      </c>
      <c r="DS90" s="12"/>
      <c r="DT90" s="12"/>
      <c r="DU90" s="12"/>
      <c r="DV90" s="12"/>
      <c r="DW90" s="12"/>
      <c r="DX90" s="12"/>
      <c r="DY90" s="12">
        <v>3672400</v>
      </c>
      <c r="DZ90" s="12">
        <v>3672400</v>
      </c>
      <c r="EA90" s="12"/>
      <c r="EB90" s="12"/>
      <c r="EC90" s="12"/>
      <c r="ED90" s="12"/>
      <c r="EE90" s="12"/>
      <c r="EF90" s="12"/>
      <c r="EG90" s="12"/>
      <c r="EH90" s="12"/>
      <c r="EI90" s="12"/>
    </row>
    <row r="91" spans="1:139" s="48" customFormat="1" ht="31.5">
      <c r="A91" s="3"/>
      <c r="B91" s="88" t="s">
        <v>43</v>
      </c>
      <c r="C91" s="10"/>
      <c r="D91" s="52"/>
      <c r="E91" s="10">
        <v>27857500</v>
      </c>
      <c r="F91" s="10"/>
      <c r="G91" s="10">
        <v>24285563</v>
      </c>
      <c r="H91" s="10">
        <f t="shared" si="10"/>
        <v>3571937</v>
      </c>
      <c r="I91" s="108"/>
      <c r="J91" s="10">
        <v>18365698</v>
      </c>
      <c r="K91" s="108"/>
      <c r="L91" s="12">
        <v>5510850</v>
      </c>
      <c r="M91" s="116"/>
      <c r="N91" s="39">
        <v>409015</v>
      </c>
      <c r="O91" s="19">
        <v>297753</v>
      </c>
      <c r="P91" s="19">
        <v>297753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0">
        <v>751145</v>
      </c>
      <c r="AD91" s="10">
        <v>751145</v>
      </c>
      <c r="AE91" s="10"/>
      <c r="AF91" s="10"/>
      <c r="AG91" s="10"/>
      <c r="AH91" s="10"/>
      <c r="AI91" s="10"/>
      <c r="AJ91" s="10"/>
      <c r="AK91" s="12">
        <v>297458</v>
      </c>
      <c r="AL91" s="12">
        <v>297458</v>
      </c>
      <c r="AM91" s="12"/>
      <c r="AN91" s="12"/>
      <c r="AO91" s="12"/>
      <c r="AP91" s="12"/>
      <c r="AQ91" s="12"/>
      <c r="AR91" s="12"/>
      <c r="AS91" s="12"/>
      <c r="AT91" s="12">
        <v>367331</v>
      </c>
      <c r="AU91" s="12">
        <v>367331</v>
      </c>
      <c r="AV91" s="12"/>
      <c r="AW91" s="12"/>
      <c r="AX91" s="12"/>
      <c r="AY91" s="12"/>
      <c r="AZ91" s="12"/>
      <c r="BA91" s="12"/>
      <c r="BB91" s="12">
        <v>31280</v>
      </c>
      <c r="BC91" s="12">
        <v>31280</v>
      </c>
      <c r="BD91" s="12"/>
      <c r="BE91" s="12"/>
      <c r="BF91" s="12"/>
      <c r="BG91" s="12"/>
      <c r="BH91" s="12">
        <v>52981</v>
      </c>
      <c r="BI91" s="12">
        <v>52981</v>
      </c>
      <c r="BJ91" s="12"/>
      <c r="BK91" s="12"/>
      <c r="BL91" s="12"/>
      <c r="BM91" s="12"/>
      <c r="BN91" s="12"/>
      <c r="BO91" s="12"/>
      <c r="BP91" s="12">
        <v>19640</v>
      </c>
      <c r="BQ91" s="12">
        <v>19640</v>
      </c>
      <c r="BR91" s="12"/>
      <c r="BS91" s="12"/>
      <c r="BT91" s="12"/>
      <c r="BU91" s="12"/>
      <c r="BV91" s="12">
        <v>236576</v>
      </c>
      <c r="BW91" s="12">
        <v>236576</v>
      </c>
      <c r="BX91" s="12"/>
      <c r="BY91" s="12"/>
      <c r="BZ91" s="12"/>
      <c r="CA91" s="12"/>
      <c r="CB91" s="12"/>
      <c r="CC91" s="12"/>
      <c r="CD91" s="21">
        <v>294660</v>
      </c>
      <c r="CE91" s="21">
        <v>294660</v>
      </c>
      <c r="CF91" s="21"/>
      <c r="CG91" s="21"/>
      <c r="CH91" s="21"/>
      <c r="CI91" s="21"/>
      <c r="CJ91" s="21"/>
      <c r="CK91" s="12">
        <v>24460</v>
      </c>
      <c r="CL91" s="12">
        <v>24460</v>
      </c>
      <c r="CM91" s="12"/>
      <c r="CN91" s="12"/>
      <c r="CO91" s="12"/>
      <c r="CP91" s="12"/>
      <c r="CQ91" s="12"/>
      <c r="CR91" s="12">
        <v>30820</v>
      </c>
      <c r="CS91" s="12">
        <v>30820</v>
      </c>
      <c r="CT91" s="12"/>
      <c r="CU91" s="12"/>
      <c r="CV91" s="12"/>
      <c r="CW91" s="12"/>
      <c r="CX91" s="12">
        <v>53740</v>
      </c>
      <c r="CY91" s="12">
        <v>53740</v>
      </c>
      <c r="CZ91" s="12"/>
      <c r="DA91" s="12"/>
      <c r="DB91" s="12"/>
      <c r="DC91" s="12"/>
      <c r="DD91" s="12"/>
      <c r="DE91" s="12">
        <v>105420</v>
      </c>
      <c r="DF91" s="12">
        <v>105420</v>
      </c>
      <c r="DG91" s="12"/>
      <c r="DH91" s="12"/>
      <c r="DI91" s="12"/>
      <c r="DJ91" s="12"/>
      <c r="DK91" s="12">
        <v>52981</v>
      </c>
      <c r="DL91" s="12">
        <v>52981</v>
      </c>
      <c r="DM91" s="12"/>
      <c r="DN91" s="12"/>
      <c r="DO91" s="12"/>
      <c r="DP91" s="12"/>
      <c r="DQ91" s="12">
        <v>31280</v>
      </c>
      <c r="DR91" s="12">
        <v>31280</v>
      </c>
      <c r="DS91" s="12"/>
      <c r="DT91" s="12"/>
      <c r="DU91" s="12"/>
      <c r="DV91" s="12"/>
      <c r="DW91" s="12"/>
      <c r="DX91" s="12"/>
      <c r="DY91" s="12">
        <v>924412</v>
      </c>
      <c r="DZ91" s="12">
        <v>924412</v>
      </c>
      <c r="EA91" s="12"/>
      <c r="EB91" s="12"/>
      <c r="EC91" s="12"/>
      <c r="ED91" s="12"/>
      <c r="EE91" s="12"/>
      <c r="EF91" s="12"/>
      <c r="EG91" s="12"/>
      <c r="EH91" s="12"/>
      <c r="EI91" s="12"/>
    </row>
    <row r="92" spans="1:139" s="48" customFormat="1" ht="31.5">
      <c r="A92" s="3"/>
      <c r="B92" s="88" t="s">
        <v>44</v>
      </c>
      <c r="C92" s="10"/>
      <c r="D92" s="52"/>
      <c r="E92" s="10">
        <v>1686260</v>
      </c>
      <c r="F92" s="10"/>
      <c r="G92" s="10">
        <v>1440840</v>
      </c>
      <c r="H92" s="10">
        <f t="shared" si="10"/>
        <v>245420</v>
      </c>
      <c r="I92" s="108"/>
      <c r="J92" s="10">
        <v>685200</v>
      </c>
      <c r="K92" s="108"/>
      <c r="L92" s="12">
        <v>694260</v>
      </c>
      <c r="M92" s="116"/>
      <c r="N92" s="39">
        <v>61380</v>
      </c>
      <c r="O92" s="19">
        <v>24460</v>
      </c>
      <c r="P92" s="19">
        <v>24460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0">
        <v>33280</v>
      </c>
      <c r="AD92" s="10">
        <v>33280</v>
      </c>
      <c r="AE92" s="10"/>
      <c r="AF92" s="10"/>
      <c r="AG92" s="10"/>
      <c r="AH92" s="10"/>
      <c r="AI92" s="10"/>
      <c r="AJ92" s="10"/>
      <c r="AK92" s="12">
        <v>31280</v>
      </c>
      <c r="AL92" s="12">
        <v>31280</v>
      </c>
      <c r="AM92" s="12"/>
      <c r="AN92" s="12"/>
      <c r="AO92" s="12"/>
      <c r="AP92" s="12"/>
      <c r="AQ92" s="12"/>
      <c r="AR92" s="12"/>
      <c r="AS92" s="12"/>
      <c r="AT92" s="12">
        <v>20460</v>
      </c>
      <c r="AU92" s="12">
        <v>20460</v>
      </c>
      <c r="AV92" s="12"/>
      <c r="AW92" s="12"/>
      <c r="AX92" s="12"/>
      <c r="AY92" s="12"/>
      <c r="AZ92" s="12"/>
      <c r="BA92" s="12"/>
      <c r="BB92" s="12">
        <v>8820</v>
      </c>
      <c r="BC92" s="12">
        <v>8820</v>
      </c>
      <c r="BD92" s="12"/>
      <c r="BE92" s="12"/>
      <c r="BF92" s="12"/>
      <c r="BG92" s="12"/>
      <c r="BH92" s="12">
        <v>8820</v>
      </c>
      <c r="BI92" s="12">
        <v>8820</v>
      </c>
      <c r="BJ92" s="12"/>
      <c r="BK92" s="12"/>
      <c r="BL92" s="12"/>
      <c r="BM92" s="12"/>
      <c r="BN92" s="12"/>
      <c r="BO92" s="12"/>
      <c r="BP92" s="12">
        <v>8820</v>
      </c>
      <c r="BQ92" s="12">
        <v>8820</v>
      </c>
      <c r="BR92" s="12"/>
      <c r="BS92" s="12"/>
      <c r="BT92" s="12"/>
      <c r="BU92" s="12"/>
      <c r="BV92" s="12">
        <v>13640</v>
      </c>
      <c r="BW92" s="12">
        <v>13640</v>
      </c>
      <c r="BX92" s="12"/>
      <c r="BY92" s="12"/>
      <c r="BZ92" s="12"/>
      <c r="CA92" s="12"/>
      <c r="CB92" s="12"/>
      <c r="CC92" s="12"/>
      <c r="CD92" s="21">
        <v>8820</v>
      </c>
      <c r="CE92" s="21">
        <v>8820</v>
      </c>
      <c r="CF92" s="21"/>
      <c r="CG92" s="21"/>
      <c r="CH92" s="21"/>
      <c r="CI92" s="21"/>
      <c r="CJ92" s="21"/>
      <c r="CK92" s="12">
        <v>8820</v>
      </c>
      <c r="CL92" s="12">
        <v>8820</v>
      </c>
      <c r="CM92" s="12"/>
      <c r="CN92" s="12"/>
      <c r="CO92" s="12"/>
      <c r="CP92" s="12"/>
      <c r="CQ92" s="12"/>
      <c r="CR92" s="12">
        <v>8820</v>
      </c>
      <c r="CS92" s="12">
        <v>8820</v>
      </c>
      <c r="CT92" s="12"/>
      <c r="CU92" s="12"/>
      <c r="CV92" s="12"/>
      <c r="CW92" s="12"/>
      <c r="CX92" s="12">
        <v>8820</v>
      </c>
      <c r="CY92" s="12">
        <v>8820</v>
      </c>
      <c r="CZ92" s="12"/>
      <c r="DA92" s="12"/>
      <c r="DB92" s="12"/>
      <c r="DC92" s="12"/>
      <c r="DD92" s="12"/>
      <c r="DE92" s="12">
        <v>8820</v>
      </c>
      <c r="DF92" s="12">
        <v>8820</v>
      </c>
      <c r="DG92" s="12"/>
      <c r="DH92" s="12"/>
      <c r="DI92" s="12"/>
      <c r="DJ92" s="12"/>
      <c r="DK92" s="12">
        <v>8820</v>
      </c>
      <c r="DL92" s="12">
        <v>8820</v>
      </c>
      <c r="DM92" s="12"/>
      <c r="DN92" s="12"/>
      <c r="DO92" s="12"/>
      <c r="DP92" s="12"/>
      <c r="DQ92" s="12">
        <v>8820</v>
      </c>
      <c r="DR92" s="12">
        <v>8820</v>
      </c>
      <c r="DS92" s="12"/>
      <c r="DT92" s="12"/>
      <c r="DU92" s="12"/>
      <c r="DV92" s="12"/>
      <c r="DW92" s="12"/>
      <c r="DX92" s="12"/>
      <c r="DY92" s="12">
        <v>34100</v>
      </c>
      <c r="DZ92" s="12">
        <v>34100</v>
      </c>
      <c r="EA92" s="12"/>
      <c r="EB92" s="12"/>
      <c r="EC92" s="12"/>
      <c r="ED92" s="12"/>
      <c r="EE92" s="12"/>
      <c r="EF92" s="12"/>
      <c r="EG92" s="12"/>
      <c r="EH92" s="12"/>
      <c r="EI92" s="12"/>
    </row>
    <row r="93" spans="1:139" s="74" customFormat="1" ht="47.25">
      <c r="A93" s="69"/>
      <c r="B93" s="89" t="s">
        <v>185</v>
      </c>
      <c r="C93" s="70"/>
      <c r="D93" s="70"/>
      <c r="E93" s="70">
        <v>4410000</v>
      </c>
      <c r="F93" s="70">
        <v>4410000</v>
      </c>
      <c r="G93" s="70"/>
      <c r="H93" s="70"/>
      <c r="I93" s="108"/>
      <c r="J93" s="70"/>
      <c r="K93" s="108"/>
      <c r="L93" s="70"/>
      <c r="M93" s="116"/>
      <c r="N93" s="71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3"/>
      <c r="CE93" s="73"/>
      <c r="CF93" s="73"/>
      <c r="CG93" s="73"/>
      <c r="CH93" s="73"/>
      <c r="CI93" s="73"/>
      <c r="CJ93" s="73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</row>
    <row r="94" spans="1:139" s="48" customFormat="1" ht="31.5">
      <c r="A94" s="3"/>
      <c r="B94" s="88" t="s">
        <v>186</v>
      </c>
      <c r="C94" s="10"/>
      <c r="D94" s="52"/>
      <c r="E94" s="10">
        <v>92750</v>
      </c>
      <c r="F94" s="10"/>
      <c r="G94" s="10">
        <v>10050</v>
      </c>
      <c r="H94" s="10">
        <f>E94-G94</f>
        <v>82700</v>
      </c>
      <c r="I94" s="108"/>
      <c r="J94" s="10"/>
      <c r="K94" s="108"/>
      <c r="L94" s="12"/>
      <c r="M94" s="116"/>
      <c r="N94" s="39">
        <v>10050</v>
      </c>
      <c r="O94" s="19">
        <v>12000</v>
      </c>
      <c r="P94" s="19">
        <v>12000</v>
      </c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0"/>
      <c r="AD94" s="10"/>
      <c r="AE94" s="10"/>
      <c r="AF94" s="10"/>
      <c r="AG94" s="10"/>
      <c r="AH94" s="10"/>
      <c r="AI94" s="10"/>
      <c r="AJ94" s="10"/>
      <c r="AK94" s="12">
        <v>22000</v>
      </c>
      <c r="AL94" s="12">
        <v>22000</v>
      </c>
      <c r="AM94" s="12"/>
      <c r="AN94" s="12"/>
      <c r="AO94" s="12"/>
      <c r="AP94" s="12"/>
      <c r="AQ94" s="12"/>
      <c r="AR94" s="12"/>
      <c r="AS94" s="12"/>
      <c r="AT94" s="12">
        <v>15000</v>
      </c>
      <c r="AU94" s="12">
        <v>15000</v>
      </c>
      <c r="AV94" s="12"/>
      <c r="AW94" s="12"/>
      <c r="AX94" s="12"/>
      <c r="AY94" s="12"/>
      <c r="AZ94" s="12"/>
      <c r="BA94" s="12"/>
      <c r="BB94" s="12">
        <v>1000</v>
      </c>
      <c r="BC94" s="12">
        <v>1000</v>
      </c>
      <c r="BD94" s="12"/>
      <c r="BE94" s="12"/>
      <c r="BF94" s="12"/>
      <c r="BG94" s="12"/>
      <c r="BH94" s="12">
        <v>3500</v>
      </c>
      <c r="BI94" s="12">
        <v>3500</v>
      </c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21">
        <v>1800</v>
      </c>
      <c r="CE94" s="21">
        <v>1800</v>
      </c>
      <c r="CF94" s="21"/>
      <c r="CG94" s="21"/>
      <c r="CH94" s="21"/>
      <c r="CI94" s="21"/>
      <c r="CJ94" s="21"/>
      <c r="CK94" s="21">
        <v>8000</v>
      </c>
      <c r="CL94" s="21">
        <v>8000</v>
      </c>
      <c r="CM94" s="21"/>
      <c r="CN94" s="21"/>
      <c r="CO94" s="21"/>
      <c r="CP94" s="21"/>
      <c r="CQ94" s="21"/>
      <c r="CR94" s="12">
        <v>500</v>
      </c>
      <c r="CS94" s="12">
        <v>500</v>
      </c>
      <c r="CT94" s="12"/>
      <c r="CU94" s="12"/>
      <c r="CV94" s="12"/>
      <c r="CW94" s="12"/>
      <c r="CX94" s="12">
        <v>100</v>
      </c>
      <c r="CY94" s="12">
        <v>100</v>
      </c>
      <c r="CZ94" s="12"/>
      <c r="DA94" s="12"/>
      <c r="DB94" s="12"/>
      <c r="DC94" s="12"/>
      <c r="DD94" s="12"/>
      <c r="DE94" s="12">
        <v>200</v>
      </c>
      <c r="DF94" s="12">
        <v>200</v>
      </c>
      <c r="DG94" s="12"/>
      <c r="DH94" s="12"/>
      <c r="DI94" s="12"/>
      <c r="DJ94" s="12"/>
      <c r="DK94" s="12">
        <v>12000</v>
      </c>
      <c r="DL94" s="12">
        <v>12000</v>
      </c>
      <c r="DM94" s="12"/>
      <c r="DN94" s="12"/>
      <c r="DO94" s="12"/>
      <c r="DP94" s="12"/>
      <c r="DQ94" s="12">
        <v>6300</v>
      </c>
      <c r="DR94" s="12">
        <v>6300</v>
      </c>
      <c r="DS94" s="12"/>
      <c r="DT94" s="12"/>
      <c r="DU94" s="12"/>
      <c r="DV94" s="12"/>
      <c r="DW94" s="12"/>
      <c r="DX94" s="12"/>
      <c r="DY94" s="12">
        <v>300</v>
      </c>
      <c r="DZ94" s="12">
        <v>300</v>
      </c>
      <c r="EA94" s="12"/>
      <c r="EB94" s="12"/>
      <c r="EC94" s="12"/>
      <c r="ED94" s="12"/>
      <c r="EE94" s="12"/>
      <c r="EF94" s="12"/>
      <c r="EG94" s="12"/>
      <c r="EH94" s="12"/>
      <c r="EI94" s="12"/>
    </row>
    <row r="95" spans="1:139" s="48" customFormat="1" ht="15" customHeight="1">
      <c r="A95" s="3"/>
      <c r="B95" s="88" t="s">
        <v>187</v>
      </c>
      <c r="C95" s="10"/>
      <c r="D95" s="52"/>
      <c r="E95" s="10">
        <v>6250830</v>
      </c>
      <c r="F95" s="10"/>
      <c r="G95" s="10">
        <v>80000</v>
      </c>
      <c r="H95" s="10">
        <f>E95-G95</f>
        <v>6170830</v>
      </c>
      <c r="I95" s="108"/>
      <c r="J95" s="10"/>
      <c r="K95" s="108"/>
      <c r="L95" s="12"/>
      <c r="M95" s="116"/>
      <c r="N95" s="39">
        <v>80000</v>
      </c>
      <c r="O95" s="19">
        <v>2238000</v>
      </c>
      <c r="P95" s="19">
        <v>2238000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0">
        <v>1198900</v>
      </c>
      <c r="AD95" s="10">
        <v>1198900</v>
      </c>
      <c r="AE95" s="10"/>
      <c r="AF95" s="10"/>
      <c r="AG95" s="10"/>
      <c r="AH95" s="10"/>
      <c r="AI95" s="10"/>
      <c r="AJ95" s="10"/>
      <c r="AK95" s="12">
        <v>240000</v>
      </c>
      <c r="AL95" s="12">
        <v>240000</v>
      </c>
      <c r="AM95" s="12"/>
      <c r="AN95" s="12"/>
      <c r="AO95" s="12"/>
      <c r="AP95" s="12"/>
      <c r="AQ95" s="12"/>
      <c r="AR95" s="12"/>
      <c r="AS95" s="12"/>
      <c r="AT95" s="12">
        <v>562000</v>
      </c>
      <c r="AU95" s="12">
        <v>562000</v>
      </c>
      <c r="AV95" s="12"/>
      <c r="AW95" s="12"/>
      <c r="AX95" s="12"/>
      <c r="AY95" s="12"/>
      <c r="AZ95" s="12"/>
      <c r="BA95" s="12"/>
      <c r="BB95" s="12">
        <v>93000</v>
      </c>
      <c r="BC95" s="12">
        <v>93000</v>
      </c>
      <c r="BD95" s="12"/>
      <c r="BE95" s="12"/>
      <c r="BF95" s="12"/>
      <c r="BG95" s="12"/>
      <c r="BH95" s="12">
        <v>300000</v>
      </c>
      <c r="BI95" s="12">
        <v>300000</v>
      </c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>
        <v>557000</v>
      </c>
      <c r="BW95" s="12">
        <v>557000</v>
      </c>
      <c r="BX95" s="12"/>
      <c r="BY95" s="12"/>
      <c r="BZ95" s="12"/>
      <c r="CA95" s="12"/>
      <c r="CB95" s="12"/>
      <c r="CC95" s="12"/>
      <c r="CD95" s="21">
        <v>30000</v>
      </c>
      <c r="CE95" s="21">
        <v>30000</v>
      </c>
      <c r="CF95" s="21"/>
      <c r="CG95" s="21"/>
      <c r="CH95" s="21"/>
      <c r="CI95" s="21"/>
      <c r="CJ95" s="21"/>
      <c r="CK95" s="12">
        <v>65000</v>
      </c>
      <c r="CL95" s="12">
        <v>65000</v>
      </c>
      <c r="CM95" s="12"/>
      <c r="CN95" s="12"/>
      <c r="CO95" s="12"/>
      <c r="CP95" s="12"/>
      <c r="CQ95" s="12"/>
      <c r="CR95" s="12">
        <v>25000</v>
      </c>
      <c r="CS95" s="12">
        <v>25000</v>
      </c>
      <c r="CT95" s="12"/>
      <c r="CU95" s="12"/>
      <c r="CV95" s="12"/>
      <c r="CW95" s="12"/>
      <c r="CX95" s="12">
        <v>25000</v>
      </c>
      <c r="CY95" s="12">
        <v>25000</v>
      </c>
      <c r="CZ95" s="12"/>
      <c r="DA95" s="12"/>
      <c r="DB95" s="12"/>
      <c r="DC95" s="12"/>
      <c r="DD95" s="12"/>
      <c r="DE95" s="12">
        <v>350000</v>
      </c>
      <c r="DF95" s="12">
        <v>350000</v>
      </c>
      <c r="DG95" s="12"/>
      <c r="DH95" s="12"/>
      <c r="DI95" s="12"/>
      <c r="DJ95" s="12"/>
      <c r="DK95" s="12">
        <v>14000</v>
      </c>
      <c r="DL95" s="12">
        <v>14000</v>
      </c>
      <c r="DM95" s="12"/>
      <c r="DN95" s="12"/>
      <c r="DO95" s="12"/>
      <c r="DP95" s="12"/>
      <c r="DQ95" s="12">
        <v>264000</v>
      </c>
      <c r="DR95" s="12">
        <v>264000</v>
      </c>
      <c r="DS95" s="12"/>
      <c r="DT95" s="12"/>
      <c r="DU95" s="12"/>
      <c r="DV95" s="12"/>
      <c r="DW95" s="12"/>
      <c r="DX95" s="12"/>
      <c r="DY95" s="12">
        <v>208930</v>
      </c>
      <c r="DZ95" s="12">
        <v>208930</v>
      </c>
      <c r="EA95" s="12"/>
      <c r="EB95" s="12"/>
      <c r="EC95" s="12"/>
      <c r="ED95" s="12"/>
      <c r="EE95" s="12"/>
      <c r="EF95" s="12"/>
      <c r="EG95" s="12"/>
      <c r="EH95" s="12"/>
      <c r="EI95" s="12"/>
    </row>
    <row r="96" spans="1:139" s="48" customFormat="1" ht="30.75" customHeight="1">
      <c r="A96" s="3"/>
      <c r="B96" s="88" t="s">
        <v>188</v>
      </c>
      <c r="C96" s="10"/>
      <c r="D96" s="52"/>
      <c r="E96" s="10">
        <v>90000</v>
      </c>
      <c r="F96" s="10"/>
      <c r="G96" s="10">
        <v>6390</v>
      </c>
      <c r="H96" s="10">
        <f>E96-G96</f>
        <v>83610</v>
      </c>
      <c r="I96" s="108"/>
      <c r="J96" s="10"/>
      <c r="K96" s="108"/>
      <c r="L96" s="12"/>
      <c r="M96" s="116"/>
      <c r="N96" s="39">
        <v>6390</v>
      </c>
      <c r="O96" s="19">
        <v>4500</v>
      </c>
      <c r="P96" s="19">
        <v>4500</v>
      </c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0">
        <v>9000</v>
      </c>
      <c r="AD96" s="10">
        <v>9000</v>
      </c>
      <c r="AE96" s="10"/>
      <c r="AF96" s="10"/>
      <c r="AG96" s="10"/>
      <c r="AH96" s="10"/>
      <c r="AI96" s="10"/>
      <c r="AJ96" s="10"/>
      <c r="AK96" s="12">
        <v>7110</v>
      </c>
      <c r="AL96" s="12">
        <v>7110</v>
      </c>
      <c r="AM96" s="12"/>
      <c r="AN96" s="12"/>
      <c r="AO96" s="12"/>
      <c r="AP96" s="12"/>
      <c r="AQ96" s="12"/>
      <c r="AR96" s="12"/>
      <c r="AS96" s="12"/>
      <c r="AT96" s="12">
        <v>4590</v>
      </c>
      <c r="AU96" s="12">
        <v>4590</v>
      </c>
      <c r="AV96" s="12"/>
      <c r="AW96" s="12"/>
      <c r="AX96" s="12"/>
      <c r="AY96" s="12"/>
      <c r="AZ96" s="12"/>
      <c r="BA96" s="12"/>
      <c r="BB96" s="12">
        <v>2430</v>
      </c>
      <c r="BC96" s="12">
        <v>2430</v>
      </c>
      <c r="BD96" s="12"/>
      <c r="BE96" s="12"/>
      <c r="BF96" s="12"/>
      <c r="BG96" s="12"/>
      <c r="BH96" s="12">
        <v>3870</v>
      </c>
      <c r="BI96" s="12">
        <v>3870</v>
      </c>
      <c r="BJ96" s="12"/>
      <c r="BK96" s="12"/>
      <c r="BL96" s="12"/>
      <c r="BM96" s="12"/>
      <c r="BN96" s="12"/>
      <c r="BO96" s="12"/>
      <c r="BP96" s="12">
        <v>1350</v>
      </c>
      <c r="BQ96" s="12">
        <v>1350</v>
      </c>
      <c r="BR96" s="12"/>
      <c r="BS96" s="12"/>
      <c r="BT96" s="12"/>
      <c r="BU96" s="12"/>
      <c r="BV96" s="12">
        <v>6930</v>
      </c>
      <c r="BW96" s="12">
        <v>6930</v>
      </c>
      <c r="BX96" s="12"/>
      <c r="BY96" s="12"/>
      <c r="BZ96" s="12"/>
      <c r="CA96" s="12"/>
      <c r="CB96" s="12"/>
      <c r="CC96" s="12"/>
      <c r="CD96" s="21">
        <v>4500</v>
      </c>
      <c r="CE96" s="21">
        <v>4500</v>
      </c>
      <c r="CF96" s="21"/>
      <c r="CG96" s="21"/>
      <c r="CH96" s="21"/>
      <c r="CI96" s="21"/>
      <c r="CJ96" s="21"/>
      <c r="CK96" s="12">
        <v>720</v>
      </c>
      <c r="CL96" s="12">
        <v>720</v>
      </c>
      <c r="CM96" s="12"/>
      <c r="CN96" s="12"/>
      <c r="CO96" s="12"/>
      <c r="CP96" s="12"/>
      <c r="CQ96" s="12"/>
      <c r="CR96" s="12">
        <v>3420</v>
      </c>
      <c r="CS96" s="12">
        <v>3420</v>
      </c>
      <c r="CT96" s="12"/>
      <c r="CU96" s="12"/>
      <c r="CV96" s="12"/>
      <c r="CW96" s="12"/>
      <c r="CX96" s="12">
        <v>5400</v>
      </c>
      <c r="CY96" s="12">
        <v>5400</v>
      </c>
      <c r="CZ96" s="12"/>
      <c r="DA96" s="12"/>
      <c r="DB96" s="12"/>
      <c r="DC96" s="12"/>
      <c r="DD96" s="12"/>
      <c r="DE96" s="12">
        <v>6120</v>
      </c>
      <c r="DF96" s="12">
        <v>6120</v>
      </c>
      <c r="DG96" s="12"/>
      <c r="DH96" s="12"/>
      <c r="DI96" s="12"/>
      <c r="DJ96" s="12"/>
      <c r="DK96" s="12">
        <v>5580</v>
      </c>
      <c r="DL96" s="12">
        <v>5580</v>
      </c>
      <c r="DM96" s="12"/>
      <c r="DN96" s="12"/>
      <c r="DO96" s="12"/>
      <c r="DP96" s="12"/>
      <c r="DQ96" s="12">
        <v>4590</v>
      </c>
      <c r="DR96" s="12">
        <v>4590</v>
      </c>
      <c r="DS96" s="12"/>
      <c r="DT96" s="12"/>
      <c r="DU96" s="12"/>
      <c r="DV96" s="12"/>
      <c r="DW96" s="12"/>
      <c r="DX96" s="12"/>
      <c r="DY96" s="12">
        <v>13500</v>
      </c>
      <c r="DZ96" s="12">
        <v>13500</v>
      </c>
      <c r="EA96" s="12"/>
      <c r="EB96" s="12"/>
      <c r="EC96" s="12"/>
      <c r="ED96" s="12"/>
      <c r="EE96" s="12"/>
      <c r="EF96" s="12"/>
      <c r="EG96" s="12"/>
      <c r="EH96" s="12"/>
      <c r="EI96" s="12"/>
    </row>
    <row r="97" spans="1:139" s="48" customFormat="1" ht="15.75">
      <c r="A97" s="3"/>
      <c r="B97" s="88" t="s">
        <v>189</v>
      </c>
      <c r="C97" s="10"/>
      <c r="D97" s="52"/>
      <c r="E97" s="10">
        <v>1024859</v>
      </c>
      <c r="F97" s="10"/>
      <c r="G97" s="10"/>
      <c r="H97" s="10">
        <v>1024859</v>
      </c>
      <c r="I97" s="108"/>
      <c r="J97" s="10"/>
      <c r="K97" s="108"/>
      <c r="L97" s="12"/>
      <c r="M97" s="116"/>
      <c r="N97" s="3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0"/>
      <c r="AD97" s="10"/>
      <c r="AE97" s="10"/>
      <c r="AF97" s="10"/>
      <c r="AG97" s="10"/>
      <c r="AH97" s="10"/>
      <c r="AI97" s="10"/>
      <c r="AJ97" s="10"/>
      <c r="AK97" s="12">
        <v>1024859</v>
      </c>
      <c r="AL97" s="12">
        <v>1024859</v>
      </c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21"/>
      <c r="CE97" s="21"/>
      <c r="CF97" s="21"/>
      <c r="CG97" s="21"/>
      <c r="CH97" s="21"/>
      <c r="CI97" s="21"/>
      <c r="CJ97" s="21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</row>
    <row r="98" spans="1:139" s="48" customFormat="1" ht="15.75">
      <c r="A98" s="3"/>
      <c r="B98" s="88" t="s">
        <v>190</v>
      </c>
      <c r="C98" s="10"/>
      <c r="D98" s="52"/>
      <c r="E98" s="10">
        <v>4824134</v>
      </c>
      <c r="F98" s="10"/>
      <c r="G98" s="10">
        <v>2560756</v>
      </c>
      <c r="H98" s="10">
        <f aca="true" t="shared" si="11" ref="H98:H103">E98-G98</f>
        <v>2263378</v>
      </c>
      <c r="I98" s="108"/>
      <c r="J98" s="10">
        <v>1927451</v>
      </c>
      <c r="K98" s="108"/>
      <c r="L98" s="12">
        <v>192745</v>
      </c>
      <c r="M98" s="116"/>
      <c r="N98" s="39">
        <v>440560</v>
      </c>
      <c r="O98" s="19">
        <v>27535</v>
      </c>
      <c r="P98" s="19">
        <v>27535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0">
        <v>468095</v>
      </c>
      <c r="AD98" s="10">
        <v>468095</v>
      </c>
      <c r="AE98" s="10"/>
      <c r="AF98" s="10"/>
      <c r="AG98" s="10"/>
      <c r="AH98" s="10"/>
      <c r="AI98" s="10"/>
      <c r="AJ98" s="10"/>
      <c r="AK98" s="12">
        <v>137675</v>
      </c>
      <c r="AL98" s="12">
        <v>137675</v>
      </c>
      <c r="AM98" s="12"/>
      <c r="AN98" s="12"/>
      <c r="AO98" s="12"/>
      <c r="AP98" s="12"/>
      <c r="AQ98" s="12"/>
      <c r="AR98" s="12"/>
      <c r="AS98" s="12"/>
      <c r="AT98" s="12">
        <v>495630</v>
      </c>
      <c r="AU98" s="12">
        <v>495630</v>
      </c>
      <c r="AV98" s="12"/>
      <c r="AW98" s="12"/>
      <c r="AX98" s="12"/>
      <c r="AY98" s="12"/>
      <c r="AZ98" s="12"/>
      <c r="BA98" s="12"/>
      <c r="BB98" s="12">
        <v>13768</v>
      </c>
      <c r="BC98" s="12">
        <v>13768</v>
      </c>
      <c r="BD98" s="12"/>
      <c r="BE98" s="12"/>
      <c r="BF98" s="12"/>
      <c r="BG98" s="12"/>
      <c r="BH98" s="12">
        <v>38549</v>
      </c>
      <c r="BI98" s="12">
        <v>38549</v>
      </c>
      <c r="BJ98" s="12"/>
      <c r="BK98" s="12"/>
      <c r="BL98" s="12"/>
      <c r="BM98" s="12"/>
      <c r="BN98" s="12"/>
      <c r="BO98" s="12"/>
      <c r="BP98" s="12">
        <v>55070</v>
      </c>
      <c r="BQ98" s="12">
        <v>55070</v>
      </c>
      <c r="BR98" s="12"/>
      <c r="BS98" s="12"/>
      <c r="BT98" s="12"/>
      <c r="BU98" s="12"/>
      <c r="BV98" s="12">
        <v>99126</v>
      </c>
      <c r="BW98" s="12">
        <v>99126</v>
      </c>
      <c r="BX98" s="12"/>
      <c r="BY98" s="12"/>
      <c r="BZ98" s="12"/>
      <c r="CA98" s="12"/>
      <c r="CB98" s="12"/>
      <c r="CC98" s="12"/>
      <c r="CD98" s="21">
        <v>82605</v>
      </c>
      <c r="CE98" s="21">
        <v>82605</v>
      </c>
      <c r="CF98" s="21"/>
      <c r="CG98" s="21"/>
      <c r="CH98" s="21"/>
      <c r="CI98" s="21"/>
      <c r="CJ98" s="21"/>
      <c r="CK98" s="12">
        <v>27535</v>
      </c>
      <c r="CL98" s="12">
        <v>27535</v>
      </c>
      <c r="CM98" s="12"/>
      <c r="CN98" s="12"/>
      <c r="CO98" s="12"/>
      <c r="CP98" s="12"/>
      <c r="CQ98" s="12"/>
      <c r="CR98" s="12">
        <v>27535</v>
      </c>
      <c r="CS98" s="12">
        <v>27535</v>
      </c>
      <c r="CT98" s="12"/>
      <c r="CU98" s="12"/>
      <c r="CV98" s="12"/>
      <c r="CW98" s="12"/>
      <c r="CX98" s="12">
        <v>68837</v>
      </c>
      <c r="CY98" s="12">
        <v>68837</v>
      </c>
      <c r="CZ98" s="12"/>
      <c r="DA98" s="12"/>
      <c r="DB98" s="12"/>
      <c r="DC98" s="12"/>
      <c r="DD98" s="12"/>
      <c r="DE98" s="12">
        <v>137675</v>
      </c>
      <c r="DF98" s="12">
        <v>137675</v>
      </c>
      <c r="DG98" s="12"/>
      <c r="DH98" s="12"/>
      <c r="DI98" s="12"/>
      <c r="DJ98" s="12"/>
      <c r="DK98" s="12">
        <v>13768</v>
      </c>
      <c r="DL98" s="12">
        <v>13768</v>
      </c>
      <c r="DM98" s="12"/>
      <c r="DN98" s="12"/>
      <c r="DO98" s="12"/>
      <c r="DP98" s="12"/>
      <c r="DQ98" s="12">
        <v>19275</v>
      </c>
      <c r="DR98" s="12">
        <v>19275</v>
      </c>
      <c r="DS98" s="12"/>
      <c r="DT98" s="12"/>
      <c r="DU98" s="12"/>
      <c r="DV98" s="12"/>
      <c r="DW98" s="12"/>
      <c r="DX98" s="12"/>
      <c r="DY98" s="12">
        <v>550700</v>
      </c>
      <c r="DZ98" s="12">
        <v>550700</v>
      </c>
      <c r="EA98" s="12"/>
      <c r="EB98" s="12"/>
      <c r="EC98" s="12"/>
      <c r="ED98" s="12"/>
      <c r="EE98" s="12"/>
      <c r="EF98" s="12"/>
      <c r="EG98" s="12"/>
      <c r="EH98" s="12"/>
      <c r="EI98" s="12"/>
    </row>
    <row r="99" spans="1:139" s="48" customFormat="1" ht="31.5">
      <c r="A99" s="3"/>
      <c r="B99" s="88" t="s">
        <v>191</v>
      </c>
      <c r="C99" s="10"/>
      <c r="D99" s="52"/>
      <c r="E99" s="10">
        <v>13709000</v>
      </c>
      <c r="F99" s="10"/>
      <c r="G99" s="10">
        <v>640608</v>
      </c>
      <c r="H99" s="10">
        <f t="shared" si="11"/>
        <v>13068392</v>
      </c>
      <c r="I99" s="108"/>
      <c r="J99" s="10"/>
      <c r="K99" s="108"/>
      <c r="L99" s="12"/>
      <c r="M99" s="116"/>
      <c r="N99" s="39">
        <v>640608</v>
      </c>
      <c r="O99" s="19">
        <v>1964530</v>
      </c>
      <c r="P99" s="19"/>
      <c r="Q99" s="19">
        <f>SUM(R99:AB99)</f>
        <v>1964530</v>
      </c>
      <c r="R99" s="19">
        <v>213536</v>
      </c>
      <c r="S99" s="19">
        <v>85414</v>
      </c>
      <c r="T99" s="19">
        <v>213536</v>
      </c>
      <c r="U99" s="19">
        <v>213536</v>
      </c>
      <c r="V99" s="19">
        <v>213536</v>
      </c>
      <c r="W99" s="19">
        <v>85414</v>
      </c>
      <c r="X99" s="19">
        <v>213536</v>
      </c>
      <c r="Y99" s="19">
        <v>213536</v>
      </c>
      <c r="Z99" s="19">
        <v>213536</v>
      </c>
      <c r="AA99" s="19">
        <v>85414</v>
      </c>
      <c r="AB99" s="19">
        <v>213536</v>
      </c>
      <c r="AC99" s="10">
        <v>1153094</v>
      </c>
      <c r="AD99" s="10"/>
      <c r="AE99" s="10">
        <f>SUM(AF99:AJ99)</f>
        <v>1153094</v>
      </c>
      <c r="AF99" s="10"/>
      <c r="AG99" s="10">
        <v>213536</v>
      </c>
      <c r="AH99" s="10">
        <v>427072</v>
      </c>
      <c r="AI99" s="10">
        <v>85414</v>
      </c>
      <c r="AJ99" s="10">
        <v>427072</v>
      </c>
      <c r="AK99" s="12">
        <v>939558</v>
      </c>
      <c r="AL99" s="12"/>
      <c r="AM99" s="12">
        <f>SUM(AN99:AS99)</f>
        <v>939558</v>
      </c>
      <c r="AN99" s="12">
        <v>213536</v>
      </c>
      <c r="AO99" s="12">
        <v>213536</v>
      </c>
      <c r="AP99" s="12">
        <v>213536</v>
      </c>
      <c r="AQ99" s="12">
        <v>213536</v>
      </c>
      <c r="AR99" s="12">
        <v>85414</v>
      </c>
      <c r="AS99" s="12"/>
      <c r="AT99" s="12">
        <v>811436</v>
      </c>
      <c r="AU99" s="12"/>
      <c r="AV99" s="12">
        <f>SUM(AW99:BA99)</f>
        <v>811436</v>
      </c>
      <c r="AW99" s="12">
        <v>85414</v>
      </c>
      <c r="AX99" s="12">
        <v>85414</v>
      </c>
      <c r="AY99" s="12">
        <v>213536</v>
      </c>
      <c r="AZ99" s="12">
        <v>427072</v>
      </c>
      <c r="BA99" s="12"/>
      <c r="BB99" s="12">
        <v>384364</v>
      </c>
      <c r="BC99" s="12"/>
      <c r="BD99" s="12">
        <f>SUM(BE99:BG99)</f>
        <v>384364</v>
      </c>
      <c r="BE99" s="12">
        <v>213536</v>
      </c>
      <c r="BF99" s="12">
        <v>85414</v>
      </c>
      <c r="BG99" s="12">
        <v>85414</v>
      </c>
      <c r="BH99" s="12">
        <v>555192</v>
      </c>
      <c r="BI99" s="12"/>
      <c r="BJ99" s="12">
        <f>SUM(BK99:BO99)</f>
        <v>555192</v>
      </c>
      <c r="BK99" s="12">
        <v>213536</v>
      </c>
      <c r="BL99" s="12">
        <v>85414</v>
      </c>
      <c r="BM99" s="12">
        <v>85414</v>
      </c>
      <c r="BN99" s="12">
        <v>85414</v>
      </c>
      <c r="BO99" s="12">
        <v>85414</v>
      </c>
      <c r="BP99" s="12">
        <v>170828</v>
      </c>
      <c r="BQ99" s="12"/>
      <c r="BR99" s="12">
        <f>SUM(BS99:BU99)</f>
        <v>170828</v>
      </c>
      <c r="BS99" s="12">
        <v>85414</v>
      </c>
      <c r="BT99" s="12">
        <v>85414</v>
      </c>
      <c r="BU99" s="12"/>
      <c r="BV99" s="12">
        <v>597900</v>
      </c>
      <c r="BW99" s="12"/>
      <c r="BX99" s="12">
        <f>SUM(BY99:CC99)</f>
        <v>597900</v>
      </c>
      <c r="BY99" s="12">
        <v>85414</v>
      </c>
      <c r="BZ99" s="12">
        <v>85414</v>
      </c>
      <c r="CA99" s="12">
        <v>213536</v>
      </c>
      <c r="CB99" s="12">
        <v>213536</v>
      </c>
      <c r="CC99" s="12"/>
      <c r="CD99" s="21">
        <v>640608</v>
      </c>
      <c r="CE99" s="21"/>
      <c r="CF99" s="21">
        <f>SUM(CG99:CJ99)</f>
        <v>640608</v>
      </c>
      <c r="CG99" s="21">
        <v>213536</v>
      </c>
      <c r="CH99" s="21">
        <v>213536</v>
      </c>
      <c r="CI99" s="21">
        <v>213536</v>
      </c>
      <c r="CJ99" s="21"/>
      <c r="CK99" s="12">
        <v>256242</v>
      </c>
      <c r="CL99" s="12"/>
      <c r="CM99" s="12">
        <f>SUM(CN99:CQ99)</f>
        <v>256242</v>
      </c>
      <c r="CN99" s="12">
        <v>85414</v>
      </c>
      <c r="CO99" s="12">
        <v>85414</v>
      </c>
      <c r="CP99" s="12">
        <v>85414</v>
      </c>
      <c r="CQ99" s="12"/>
      <c r="CR99" s="12">
        <v>512486</v>
      </c>
      <c r="CS99" s="12"/>
      <c r="CT99" s="12">
        <f>SUM(CU99:CW99)</f>
        <v>512486</v>
      </c>
      <c r="CU99" s="12">
        <v>85414</v>
      </c>
      <c r="CV99" s="12">
        <v>213536</v>
      </c>
      <c r="CW99" s="12">
        <v>213536</v>
      </c>
      <c r="CX99" s="12">
        <v>854144</v>
      </c>
      <c r="CY99" s="12"/>
      <c r="CZ99" s="12">
        <f>SUM(DA99:DD99)</f>
        <v>854144</v>
      </c>
      <c r="DA99" s="12">
        <v>213536</v>
      </c>
      <c r="DB99" s="12">
        <v>213536</v>
      </c>
      <c r="DC99" s="12">
        <v>213536</v>
      </c>
      <c r="DD99" s="12">
        <v>213536</v>
      </c>
      <c r="DE99" s="12">
        <v>427072</v>
      </c>
      <c r="DF99" s="12"/>
      <c r="DG99" s="12">
        <f>SUM(DH99:DJ99)</f>
        <v>427072</v>
      </c>
      <c r="DH99" s="12"/>
      <c r="DI99" s="12">
        <v>213536</v>
      </c>
      <c r="DJ99" s="12">
        <v>213536</v>
      </c>
      <c r="DK99" s="12">
        <v>640608</v>
      </c>
      <c r="DL99" s="12"/>
      <c r="DM99" s="12">
        <f>SUM(DN99:DP99)</f>
        <v>640608</v>
      </c>
      <c r="DN99" s="12">
        <v>213536</v>
      </c>
      <c r="DO99" s="12">
        <v>213536</v>
      </c>
      <c r="DP99" s="12">
        <v>213536</v>
      </c>
      <c r="DQ99" s="12">
        <v>597900</v>
      </c>
      <c r="DR99" s="12"/>
      <c r="DS99" s="12">
        <f>SUM(DT99:DX99)</f>
        <v>597900</v>
      </c>
      <c r="DT99" s="12"/>
      <c r="DU99" s="12">
        <v>213536</v>
      </c>
      <c r="DV99" s="12">
        <v>85414</v>
      </c>
      <c r="DW99" s="12">
        <v>213536</v>
      </c>
      <c r="DX99" s="12">
        <v>85414</v>
      </c>
      <c r="DY99" s="12">
        <v>2562430</v>
      </c>
      <c r="DZ99" s="12"/>
      <c r="EA99" s="12">
        <f>SUM(EB99:EI99)</f>
        <v>2562430</v>
      </c>
      <c r="EB99" s="12">
        <v>213536</v>
      </c>
      <c r="EC99" s="12">
        <v>213536</v>
      </c>
      <c r="ED99" s="12">
        <v>213536</v>
      </c>
      <c r="EE99" s="12">
        <v>213536</v>
      </c>
      <c r="EF99" s="12">
        <v>213536</v>
      </c>
      <c r="EG99" s="12">
        <v>427072</v>
      </c>
      <c r="EH99" s="12">
        <v>640606</v>
      </c>
      <c r="EI99" s="12">
        <v>427072</v>
      </c>
    </row>
    <row r="100" spans="1:139" s="48" customFormat="1" ht="31.5">
      <c r="A100" s="3"/>
      <c r="B100" s="88" t="s">
        <v>194</v>
      </c>
      <c r="C100" s="10"/>
      <c r="D100" s="52"/>
      <c r="E100" s="10">
        <v>126700</v>
      </c>
      <c r="F100" s="10"/>
      <c r="G100" s="10">
        <v>79861</v>
      </c>
      <c r="H100" s="10">
        <f t="shared" si="11"/>
        <v>46839</v>
      </c>
      <c r="I100" s="108"/>
      <c r="J100" s="10">
        <v>53972</v>
      </c>
      <c r="K100" s="108"/>
      <c r="L100" s="12">
        <v>19088</v>
      </c>
      <c r="M100" s="116"/>
      <c r="N100" s="39">
        <v>6801</v>
      </c>
      <c r="O100" s="19">
        <v>3510</v>
      </c>
      <c r="P100" s="19">
        <v>3510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0">
        <v>6472</v>
      </c>
      <c r="AD100" s="10">
        <v>6472</v>
      </c>
      <c r="AE100" s="10"/>
      <c r="AF100" s="10"/>
      <c r="AG100" s="10"/>
      <c r="AH100" s="10"/>
      <c r="AI100" s="10"/>
      <c r="AJ100" s="10"/>
      <c r="AK100" s="12">
        <v>4607</v>
      </c>
      <c r="AL100" s="12">
        <v>4607</v>
      </c>
      <c r="AM100" s="12"/>
      <c r="AN100" s="12"/>
      <c r="AO100" s="12"/>
      <c r="AP100" s="12"/>
      <c r="AQ100" s="12"/>
      <c r="AR100" s="12"/>
      <c r="AS100" s="12"/>
      <c r="AT100" s="12">
        <v>6143</v>
      </c>
      <c r="AU100" s="12">
        <v>6143</v>
      </c>
      <c r="AV100" s="12"/>
      <c r="AW100" s="12"/>
      <c r="AX100" s="12"/>
      <c r="AY100" s="12"/>
      <c r="AZ100" s="12"/>
      <c r="BA100" s="12"/>
      <c r="BB100" s="12">
        <v>1426</v>
      </c>
      <c r="BC100" s="12">
        <v>1426</v>
      </c>
      <c r="BD100" s="12"/>
      <c r="BE100" s="12"/>
      <c r="BF100" s="12"/>
      <c r="BG100" s="12"/>
      <c r="BH100" s="12">
        <v>1865</v>
      </c>
      <c r="BI100" s="12">
        <v>1865</v>
      </c>
      <c r="BJ100" s="12"/>
      <c r="BK100" s="12"/>
      <c r="BL100" s="12"/>
      <c r="BM100" s="12"/>
      <c r="BN100" s="12"/>
      <c r="BO100" s="12"/>
      <c r="BP100" s="12">
        <v>987</v>
      </c>
      <c r="BQ100" s="12">
        <v>987</v>
      </c>
      <c r="BR100" s="12"/>
      <c r="BS100" s="12"/>
      <c r="BT100" s="12"/>
      <c r="BU100" s="12"/>
      <c r="BV100" s="12">
        <v>2962</v>
      </c>
      <c r="BW100" s="12">
        <v>2962</v>
      </c>
      <c r="BX100" s="12"/>
      <c r="BY100" s="12"/>
      <c r="BZ100" s="12"/>
      <c r="CA100" s="12"/>
      <c r="CB100" s="12"/>
      <c r="CC100" s="12"/>
      <c r="CD100" s="21">
        <v>2852</v>
      </c>
      <c r="CE100" s="21">
        <v>2852</v>
      </c>
      <c r="CF100" s="21"/>
      <c r="CG100" s="21"/>
      <c r="CH100" s="21"/>
      <c r="CI100" s="21"/>
      <c r="CJ100" s="21"/>
      <c r="CK100" s="12">
        <v>1536</v>
      </c>
      <c r="CL100" s="12">
        <v>1536</v>
      </c>
      <c r="CM100" s="12"/>
      <c r="CN100" s="12"/>
      <c r="CO100" s="12"/>
      <c r="CP100" s="12"/>
      <c r="CQ100" s="12"/>
      <c r="CR100" s="12">
        <v>1316</v>
      </c>
      <c r="CS100" s="12">
        <v>1316</v>
      </c>
      <c r="CT100" s="12"/>
      <c r="CU100" s="12"/>
      <c r="CV100" s="12"/>
      <c r="CW100" s="12"/>
      <c r="CX100" s="12">
        <v>1974</v>
      </c>
      <c r="CY100" s="12">
        <v>1974</v>
      </c>
      <c r="CZ100" s="12"/>
      <c r="DA100" s="12"/>
      <c r="DB100" s="12"/>
      <c r="DC100" s="12"/>
      <c r="DD100" s="12"/>
      <c r="DE100" s="12">
        <v>2742</v>
      </c>
      <c r="DF100" s="12">
        <v>2742</v>
      </c>
      <c r="DG100" s="12"/>
      <c r="DH100" s="12"/>
      <c r="DI100" s="12"/>
      <c r="DJ100" s="12"/>
      <c r="DK100" s="12">
        <v>1645</v>
      </c>
      <c r="DL100" s="12">
        <v>1645</v>
      </c>
      <c r="DM100" s="12"/>
      <c r="DN100" s="12"/>
      <c r="DO100" s="12"/>
      <c r="DP100" s="12"/>
      <c r="DQ100" s="12">
        <v>1975</v>
      </c>
      <c r="DR100" s="12">
        <v>1975</v>
      </c>
      <c r="DS100" s="12"/>
      <c r="DT100" s="12"/>
      <c r="DU100" s="12"/>
      <c r="DV100" s="12"/>
      <c r="DW100" s="12"/>
      <c r="DX100" s="12"/>
      <c r="DY100" s="12">
        <v>4827</v>
      </c>
      <c r="DZ100" s="12">
        <v>4827</v>
      </c>
      <c r="EA100" s="12"/>
      <c r="EB100" s="12"/>
      <c r="EC100" s="12"/>
      <c r="ED100" s="12"/>
      <c r="EE100" s="12"/>
      <c r="EF100" s="12"/>
      <c r="EG100" s="12"/>
      <c r="EH100" s="12"/>
      <c r="EI100" s="12"/>
    </row>
    <row r="101" spans="1:139" s="48" customFormat="1" ht="31.5">
      <c r="A101" s="3"/>
      <c r="B101" s="88" t="s">
        <v>195</v>
      </c>
      <c r="C101" s="10"/>
      <c r="D101" s="52"/>
      <c r="E101" s="10">
        <v>82614986</v>
      </c>
      <c r="F101" s="10"/>
      <c r="G101" s="10">
        <v>46259651</v>
      </c>
      <c r="H101" s="10">
        <f t="shared" si="11"/>
        <v>36355335</v>
      </c>
      <c r="I101" s="108"/>
      <c r="J101" s="10">
        <v>32517441</v>
      </c>
      <c r="K101" s="108"/>
      <c r="L101" s="12">
        <v>9695583</v>
      </c>
      <c r="M101" s="116"/>
      <c r="N101" s="39">
        <v>4046627</v>
      </c>
      <c r="O101" s="19">
        <v>1877006</v>
      </c>
      <c r="P101" s="19">
        <v>1877006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>
        <v>4324839</v>
      </c>
      <c r="AD101" s="19">
        <v>4324839</v>
      </c>
      <c r="AE101" s="19"/>
      <c r="AF101" s="19"/>
      <c r="AG101" s="19"/>
      <c r="AH101" s="19"/>
      <c r="AI101" s="19"/>
      <c r="AJ101" s="19"/>
      <c r="AK101" s="10">
        <v>3908110</v>
      </c>
      <c r="AL101" s="10">
        <v>3908110</v>
      </c>
      <c r="AM101" s="10"/>
      <c r="AN101" s="10"/>
      <c r="AO101" s="10"/>
      <c r="AP101" s="10"/>
      <c r="AQ101" s="10"/>
      <c r="AR101" s="10"/>
      <c r="AS101" s="10"/>
      <c r="AT101" s="12">
        <v>3949394</v>
      </c>
      <c r="AU101" s="12">
        <v>3949394</v>
      </c>
      <c r="AV101" s="12"/>
      <c r="AW101" s="12"/>
      <c r="AX101" s="12"/>
      <c r="AY101" s="12"/>
      <c r="AZ101" s="12"/>
      <c r="BA101" s="12"/>
      <c r="BB101" s="12">
        <v>1405245</v>
      </c>
      <c r="BC101" s="12">
        <v>1405245</v>
      </c>
      <c r="BD101" s="12"/>
      <c r="BE101" s="12"/>
      <c r="BF101" s="12"/>
      <c r="BG101" s="12"/>
      <c r="BH101" s="12">
        <v>2180312</v>
      </c>
      <c r="BI101" s="12">
        <v>2180312</v>
      </c>
      <c r="BJ101" s="12"/>
      <c r="BK101" s="12"/>
      <c r="BL101" s="12"/>
      <c r="BM101" s="12"/>
      <c r="BN101" s="12"/>
      <c r="BO101" s="12"/>
      <c r="BP101" s="12">
        <v>1194677</v>
      </c>
      <c r="BQ101" s="12">
        <v>1194677</v>
      </c>
      <c r="BR101" s="12"/>
      <c r="BS101" s="12"/>
      <c r="BT101" s="12"/>
      <c r="BU101" s="12"/>
      <c r="BV101" s="12">
        <v>1978538</v>
      </c>
      <c r="BW101" s="12">
        <v>1978538</v>
      </c>
      <c r="BX101" s="12"/>
      <c r="BY101" s="12"/>
      <c r="BZ101" s="12"/>
      <c r="CA101" s="12"/>
      <c r="CB101" s="12"/>
      <c r="CC101" s="12"/>
      <c r="CD101" s="12">
        <v>2205843</v>
      </c>
      <c r="CE101" s="12">
        <v>2205843</v>
      </c>
      <c r="CF101" s="12"/>
      <c r="CG101" s="12"/>
      <c r="CH101" s="12"/>
      <c r="CI101" s="12"/>
      <c r="CJ101" s="12"/>
      <c r="CK101" s="21">
        <v>1662728</v>
      </c>
      <c r="CL101" s="21">
        <v>1662728</v>
      </c>
      <c r="CM101" s="21"/>
      <c r="CN101" s="21"/>
      <c r="CO101" s="21"/>
      <c r="CP101" s="21"/>
      <c r="CQ101" s="21"/>
      <c r="CR101" s="12">
        <v>1619545</v>
      </c>
      <c r="CS101" s="12">
        <v>1619545</v>
      </c>
      <c r="CT101" s="12"/>
      <c r="CU101" s="12"/>
      <c r="CV101" s="12"/>
      <c r="CW101" s="12"/>
      <c r="CX101" s="12">
        <v>1937537</v>
      </c>
      <c r="CY101" s="12">
        <v>1937537</v>
      </c>
      <c r="CZ101" s="12"/>
      <c r="DA101" s="12"/>
      <c r="DB101" s="12"/>
      <c r="DC101" s="12"/>
      <c r="DD101" s="12"/>
      <c r="DE101" s="12">
        <v>1918684</v>
      </c>
      <c r="DF101" s="12">
        <v>1918684</v>
      </c>
      <c r="DG101" s="12"/>
      <c r="DH101" s="12"/>
      <c r="DI101" s="12"/>
      <c r="DJ101" s="12"/>
      <c r="DK101" s="12">
        <v>1543588</v>
      </c>
      <c r="DL101" s="12">
        <v>1543588</v>
      </c>
      <c r="DM101" s="12"/>
      <c r="DN101" s="12"/>
      <c r="DO101" s="12"/>
      <c r="DP101" s="12"/>
      <c r="DQ101" s="12">
        <v>1820098</v>
      </c>
      <c r="DR101" s="12">
        <v>1820098</v>
      </c>
      <c r="DS101" s="12"/>
      <c r="DT101" s="12"/>
      <c r="DU101" s="12"/>
      <c r="DV101" s="12"/>
      <c r="DW101" s="12"/>
      <c r="DX101" s="12"/>
      <c r="DY101" s="12">
        <v>2829191</v>
      </c>
      <c r="DZ101" s="12">
        <v>2829191</v>
      </c>
      <c r="EA101" s="12"/>
      <c r="EB101" s="12"/>
      <c r="EC101" s="12"/>
      <c r="ED101" s="12"/>
      <c r="EE101" s="12"/>
      <c r="EF101" s="12"/>
      <c r="EG101" s="12"/>
      <c r="EH101" s="12"/>
      <c r="EI101" s="12"/>
    </row>
    <row r="102" spans="1:139" s="48" customFormat="1" ht="31.5">
      <c r="A102" s="3"/>
      <c r="B102" s="88" t="s">
        <v>196</v>
      </c>
      <c r="C102" s="10"/>
      <c r="D102" s="52"/>
      <c r="E102" s="10">
        <v>48237243</v>
      </c>
      <c r="F102" s="10"/>
      <c r="G102" s="10">
        <v>29861037</v>
      </c>
      <c r="H102" s="10">
        <f t="shared" si="11"/>
        <v>18376206</v>
      </c>
      <c r="I102" s="108"/>
      <c r="J102" s="10">
        <v>20805363</v>
      </c>
      <c r="K102" s="108"/>
      <c r="L102" s="12">
        <v>6677533</v>
      </c>
      <c r="M102" s="116"/>
      <c r="N102" s="39">
        <v>2378141</v>
      </c>
      <c r="O102" s="39">
        <v>1493122</v>
      </c>
      <c r="P102" s="39">
        <v>1493122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10">
        <v>2378141</v>
      </c>
      <c r="AD102" s="10">
        <v>2378141</v>
      </c>
      <c r="AE102" s="10"/>
      <c r="AF102" s="10"/>
      <c r="AG102" s="10"/>
      <c r="AH102" s="10"/>
      <c r="AI102" s="10"/>
      <c r="AJ102" s="10"/>
      <c r="AK102" s="12">
        <v>1935631</v>
      </c>
      <c r="AL102" s="12">
        <v>1935631</v>
      </c>
      <c r="AM102" s="12"/>
      <c r="AN102" s="12"/>
      <c r="AO102" s="12"/>
      <c r="AP102" s="12"/>
      <c r="AQ102" s="12"/>
      <c r="AR102" s="12"/>
      <c r="AS102" s="12"/>
      <c r="AT102" s="12">
        <v>2378141</v>
      </c>
      <c r="AU102" s="12">
        <v>2378141</v>
      </c>
      <c r="AV102" s="12"/>
      <c r="AW102" s="12"/>
      <c r="AX102" s="12"/>
      <c r="AY102" s="12"/>
      <c r="AZ102" s="12"/>
      <c r="BA102" s="12"/>
      <c r="BB102" s="12">
        <v>795497</v>
      </c>
      <c r="BC102" s="12">
        <v>795497</v>
      </c>
      <c r="BD102" s="12"/>
      <c r="BE102" s="12"/>
      <c r="BF102" s="12"/>
      <c r="BG102" s="12"/>
      <c r="BH102" s="12">
        <v>795497</v>
      </c>
      <c r="BI102" s="12">
        <v>795497</v>
      </c>
      <c r="BJ102" s="12"/>
      <c r="BK102" s="12"/>
      <c r="BL102" s="12"/>
      <c r="BM102" s="12"/>
      <c r="BN102" s="12"/>
      <c r="BO102" s="12"/>
      <c r="BP102" s="12">
        <v>397980</v>
      </c>
      <c r="BQ102" s="12">
        <v>397980</v>
      </c>
      <c r="BR102" s="12"/>
      <c r="BS102" s="12"/>
      <c r="BT102" s="12"/>
      <c r="BU102" s="12"/>
      <c r="BV102" s="12">
        <v>945319</v>
      </c>
      <c r="BW102" s="12">
        <v>945319</v>
      </c>
      <c r="BX102" s="12"/>
      <c r="BY102" s="12"/>
      <c r="BZ102" s="12"/>
      <c r="CA102" s="12"/>
      <c r="CB102" s="12"/>
      <c r="CC102" s="12"/>
      <c r="CD102" s="21">
        <v>1343299</v>
      </c>
      <c r="CE102" s="21">
        <v>1343299</v>
      </c>
      <c r="CF102" s="21"/>
      <c r="CG102" s="21"/>
      <c r="CH102" s="21"/>
      <c r="CI102" s="21"/>
      <c r="CJ102" s="21"/>
      <c r="CK102" s="12">
        <v>795497</v>
      </c>
      <c r="CL102" s="12">
        <v>795497</v>
      </c>
      <c r="CM102" s="12"/>
      <c r="CN102" s="12"/>
      <c r="CO102" s="12"/>
      <c r="CP102" s="12"/>
      <c r="CQ102" s="12"/>
      <c r="CR102" s="12">
        <v>795497</v>
      </c>
      <c r="CS102" s="12">
        <v>795497</v>
      </c>
      <c r="CT102" s="12"/>
      <c r="CU102" s="12"/>
      <c r="CV102" s="12"/>
      <c r="CW102" s="12"/>
      <c r="CX102" s="12">
        <v>795497</v>
      </c>
      <c r="CY102" s="12">
        <v>795497</v>
      </c>
      <c r="CZ102" s="12"/>
      <c r="DA102" s="12"/>
      <c r="DB102" s="12"/>
      <c r="DC102" s="12"/>
      <c r="DD102" s="12"/>
      <c r="DE102" s="12">
        <v>795497</v>
      </c>
      <c r="DF102" s="12">
        <v>795497</v>
      </c>
      <c r="DG102" s="12"/>
      <c r="DH102" s="12"/>
      <c r="DI102" s="12"/>
      <c r="DJ102" s="12"/>
      <c r="DK102" s="12">
        <v>397980</v>
      </c>
      <c r="DL102" s="12">
        <v>397980</v>
      </c>
      <c r="DM102" s="12"/>
      <c r="DN102" s="12"/>
      <c r="DO102" s="12"/>
      <c r="DP102" s="12"/>
      <c r="DQ102" s="12">
        <v>397980</v>
      </c>
      <c r="DR102" s="12">
        <v>397980</v>
      </c>
      <c r="DS102" s="12"/>
      <c r="DT102" s="12"/>
      <c r="DU102" s="12"/>
      <c r="DV102" s="12"/>
      <c r="DW102" s="12"/>
      <c r="DX102" s="12"/>
      <c r="DY102" s="12">
        <v>1935631</v>
      </c>
      <c r="DZ102" s="12">
        <v>1935631</v>
      </c>
      <c r="EA102" s="12"/>
      <c r="EB102" s="12"/>
      <c r="EC102" s="12"/>
      <c r="ED102" s="12"/>
      <c r="EE102" s="12"/>
      <c r="EF102" s="12"/>
      <c r="EG102" s="12"/>
      <c r="EH102" s="12"/>
      <c r="EI102" s="12"/>
    </row>
    <row r="103" spans="1:139" s="48" customFormat="1" ht="31.5">
      <c r="A103" s="3"/>
      <c r="B103" s="88" t="s">
        <v>197</v>
      </c>
      <c r="C103" s="10"/>
      <c r="D103" s="52"/>
      <c r="E103" s="10">
        <v>4106568</v>
      </c>
      <c r="F103" s="10"/>
      <c r="G103" s="10">
        <v>2607992</v>
      </c>
      <c r="H103" s="10">
        <f t="shared" si="11"/>
        <v>1498576</v>
      </c>
      <c r="I103" s="108"/>
      <c r="J103" s="10">
        <v>2287174</v>
      </c>
      <c r="K103" s="108"/>
      <c r="L103" s="12">
        <v>257681</v>
      </c>
      <c r="M103" s="116"/>
      <c r="N103" s="39">
        <v>63137</v>
      </c>
      <c r="O103" s="19">
        <v>53728</v>
      </c>
      <c r="P103" s="19">
        <v>53728</v>
      </c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0">
        <v>468470</v>
      </c>
      <c r="AD103" s="10">
        <v>468470</v>
      </c>
      <c r="AE103" s="10"/>
      <c r="AF103" s="10"/>
      <c r="AG103" s="10"/>
      <c r="AH103" s="10"/>
      <c r="AI103" s="10"/>
      <c r="AJ103" s="10"/>
      <c r="AK103" s="12">
        <v>442820</v>
      </c>
      <c r="AL103" s="12">
        <v>442820</v>
      </c>
      <c r="AM103" s="12"/>
      <c r="AN103" s="12"/>
      <c r="AO103" s="12"/>
      <c r="AP103" s="12"/>
      <c r="AQ103" s="12"/>
      <c r="AR103" s="12"/>
      <c r="AS103" s="12"/>
      <c r="AT103" s="12">
        <v>234835</v>
      </c>
      <c r="AU103" s="12">
        <v>234835</v>
      </c>
      <c r="AV103" s="12"/>
      <c r="AW103" s="12"/>
      <c r="AX103" s="12"/>
      <c r="AY103" s="12"/>
      <c r="AZ103" s="12"/>
      <c r="BA103" s="12"/>
      <c r="BB103" s="12">
        <v>22064</v>
      </c>
      <c r="BC103" s="12">
        <v>22064</v>
      </c>
      <c r="BD103" s="12"/>
      <c r="BE103" s="12"/>
      <c r="BF103" s="12"/>
      <c r="BG103" s="12"/>
      <c r="BH103" s="12">
        <v>22814</v>
      </c>
      <c r="BI103" s="12">
        <v>22814</v>
      </c>
      <c r="BJ103" s="12"/>
      <c r="BK103" s="12"/>
      <c r="BL103" s="12"/>
      <c r="BM103" s="12"/>
      <c r="BN103" s="12"/>
      <c r="BO103" s="12"/>
      <c r="BP103" s="12">
        <v>23864</v>
      </c>
      <c r="BQ103" s="12">
        <v>23864</v>
      </c>
      <c r="BR103" s="12"/>
      <c r="BS103" s="12"/>
      <c r="BT103" s="12"/>
      <c r="BU103" s="12"/>
      <c r="BV103" s="12">
        <v>24314</v>
      </c>
      <c r="BW103" s="12">
        <v>24314</v>
      </c>
      <c r="BX103" s="12"/>
      <c r="BY103" s="12"/>
      <c r="BZ103" s="12"/>
      <c r="CA103" s="12"/>
      <c r="CB103" s="12"/>
      <c r="CC103" s="12"/>
      <c r="CD103" s="21">
        <v>28214</v>
      </c>
      <c r="CE103" s="21">
        <v>28214</v>
      </c>
      <c r="CF103" s="21"/>
      <c r="CG103" s="21"/>
      <c r="CH103" s="21"/>
      <c r="CI103" s="21"/>
      <c r="CJ103" s="21"/>
      <c r="CK103" s="12">
        <v>21764</v>
      </c>
      <c r="CL103" s="12">
        <v>21764</v>
      </c>
      <c r="CM103" s="12"/>
      <c r="CN103" s="12"/>
      <c r="CO103" s="12"/>
      <c r="CP103" s="12"/>
      <c r="CQ103" s="12"/>
      <c r="CR103" s="12">
        <v>20864</v>
      </c>
      <c r="CS103" s="12">
        <v>20864</v>
      </c>
      <c r="CT103" s="12"/>
      <c r="CU103" s="12"/>
      <c r="CV103" s="12"/>
      <c r="CW103" s="12"/>
      <c r="CX103" s="12">
        <v>32114</v>
      </c>
      <c r="CY103" s="12">
        <v>32114</v>
      </c>
      <c r="CZ103" s="12"/>
      <c r="DA103" s="12"/>
      <c r="DB103" s="12"/>
      <c r="DC103" s="12"/>
      <c r="DD103" s="12"/>
      <c r="DE103" s="12">
        <v>26264</v>
      </c>
      <c r="DF103" s="12">
        <v>26264</v>
      </c>
      <c r="DG103" s="12"/>
      <c r="DH103" s="12"/>
      <c r="DI103" s="12"/>
      <c r="DJ103" s="12"/>
      <c r="DK103" s="12">
        <v>23414</v>
      </c>
      <c r="DL103" s="12">
        <v>23414</v>
      </c>
      <c r="DM103" s="12"/>
      <c r="DN103" s="12"/>
      <c r="DO103" s="12"/>
      <c r="DP103" s="12"/>
      <c r="DQ103" s="12">
        <v>27314</v>
      </c>
      <c r="DR103" s="12">
        <v>27314</v>
      </c>
      <c r="DS103" s="12"/>
      <c r="DT103" s="12"/>
      <c r="DU103" s="12"/>
      <c r="DV103" s="12"/>
      <c r="DW103" s="12"/>
      <c r="DX103" s="12"/>
      <c r="DY103" s="12">
        <v>25719</v>
      </c>
      <c r="DZ103" s="12">
        <v>25719</v>
      </c>
      <c r="EA103" s="12"/>
      <c r="EB103" s="12"/>
      <c r="EC103" s="12"/>
      <c r="ED103" s="12"/>
      <c r="EE103" s="12"/>
      <c r="EF103" s="12"/>
      <c r="EG103" s="12"/>
      <c r="EH103" s="12"/>
      <c r="EI103" s="12"/>
    </row>
    <row r="104" spans="1:139" s="4" customFormat="1" ht="15.75">
      <c r="A104" s="3"/>
      <c r="B104" s="88"/>
      <c r="C104" s="10"/>
      <c r="D104" s="12"/>
      <c r="E104" s="10"/>
      <c r="F104" s="10"/>
      <c r="G104" s="10"/>
      <c r="H104" s="10"/>
      <c r="I104" s="108"/>
      <c r="J104" s="10"/>
      <c r="K104" s="108"/>
      <c r="L104" s="12"/>
      <c r="M104" s="108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0"/>
      <c r="AD104" s="10"/>
      <c r="AE104" s="10"/>
      <c r="AF104" s="10"/>
      <c r="AG104" s="10"/>
      <c r="AH104" s="10"/>
      <c r="AI104" s="10"/>
      <c r="AJ104" s="10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20"/>
      <c r="CE104" s="20"/>
      <c r="CF104" s="20"/>
      <c r="CG104" s="20"/>
      <c r="CH104" s="20"/>
      <c r="CI104" s="20"/>
      <c r="CJ104" s="20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</row>
    <row r="105" spans="1:139" s="4" customFormat="1" ht="15.75">
      <c r="A105" s="3"/>
      <c r="B105" s="84"/>
      <c r="C105" s="23"/>
      <c r="D105" s="23"/>
      <c r="E105" s="23"/>
      <c r="F105" s="23"/>
      <c r="G105" s="23"/>
      <c r="H105" s="23"/>
      <c r="I105" s="108"/>
      <c r="J105" s="23"/>
      <c r="K105" s="108"/>
      <c r="L105" s="23"/>
      <c r="M105" s="108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3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</row>
    <row r="106" spans="1:140" s="4" customFormat="1" ht="17.25" customHeight="1">
      <c r="A106" s="3"/>
      <c r="B106" s="90" t="s">
        <v>27</v>
      </c>
      <c r="C106" s="17"/>
      <c r="D106" s="17"/>
      <c r="E106" s="17">
        <v>632650096</v>
      </c>
      <c r="F106" s="17">
        <f>SUM(F107:F111)</f>
        <v>200705096</v>
      </c>
      <c r="G106" s="17">
        <f>SUM(G107:G111)</f>
        <v>4750000</v>
      </c>
      <c r="H106" s="17">
        <f>SUM(H107:H111)</f>
        <v>427195000</v>
      </c>
      <c r="I106" s="111"/>
      <c r="J106" s="17"/>
      <c r="K106" s="111"/>
      <c r="L106" s="17"/>
      <c r="M106" s="111"/>
      <c r="N106" s="17">
        <f>SUM(N107:N111)</f>
        <v>4750000</v>
      </c>
      <c r="O106" s="34">
        <f>SUM(O107:O111)</f>
        <v>32195000</v>
      </c>
      <c r="P106" s="34">
        <f>SUM(P107:P111)</f>
        <v>32195000</v>
      </c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17">
        <f>SUM(AC107:AC111)</f>
        <v>42383000</v>
      </c>
      <c r="AD106" s="17">
        <f>SUM(AD107:AD111)</f>
        <v>42383000</v>
      </c>
      <c r="AE106" s="17"/>
      <c r="AF106" s="17"/>
      <c r="AG106" s="17"/>
      <c r="AH106" s="17"/>
      <c r="AI106" s="17"/>
      <c r="AJ106" s="17"/>
      <c r="AK106" s="17">
        <f>SUM(AK107:AK111)</f>
        <v>43330000</v>
      </c>
      <c r="AL106" s="17">
        <f>SUM(AL107:AL111)</f>
        <v>43330000</v>
      </c>
      <c r="AM106" s="17"/>
      <c r="AN106" s="17"/>
      <c r="AO106" s="17"/>
      <c r="AP106" s="17"/>
      <c r="AQ106" s="17"/>
      <c r="AR106" s="17"/>
      <c r="AS106" s="17"/>
      <c r="AT106" s="17">
        <f>SUM(AT107:AT111)</f>
        <v>63604000</v>
      </c>
      <c r="AU106" s="17">
        <f>SUM(AU107:AU111)</f>
        <v>63604000</v>
      </c>
      <c r="AV106" s="17"/>
      <c r="AW106" s="17"/>
      <c r="AX106" s="17"/>
      <c r="AY106" s="17"/>
      <c r="AZ106" s="17"/>
      <c r="BA106" s="17"/>
      <c r="BB106" s="17">
        <f>SUM(BB107:BB111)</f>
        <v>20784000</v>
      </c>
      <c r="BC106" s="17">
        <f>SUM(BC107:BC111)</f>
        <v>20784000</v>
      </c>
      <c r="BD106" s="17"/>
      <c r="BE106" s="17"/>
      <c r="BF106" s="17"/>
      <c r="BG106" s="17"/>
      <c r="BH106" s="17">
        <f>SUM(BH107:BH111)</f>
        <v>23216000</v>
      </c>
      <c r="BI106" s="17">
        <f>SUM(BI107:BI111)</f>
        <v>23216000</v>
      </c>
      <c r="BJ106" s="17"/>
      <c r="BK106" s="17"/>
      <c r="BL106" s="17"/>
      <c r="BM106" s="17"/>
      <c r="BN106" s="17"/>
      <c r="BO106" s="17"/>
      <c r="BP106" s="17">
        <f>SUM(BP107:BP111)</f>
        <v>11136000</v>
      </c>
      <c r="BQ106" s="17">
        <f>SUM(BQ107:BQ111)</f>
        <v>11136000</v>
      </c>
      <c r="BR106" s="17"/>
      <c r="BS106" s="17"/>
      <c r="BT106" s="17"/>
      <c r="BU106" s="17"/>
      <c r="BV106" s="11">
        <f>SUM(BV107:BV111)</f>
        <v>27310000</v>
      </c>
      <c r="BW106" s="11">
        <f>SUM(BW107:BW111)</f>
        <v>27310000</v>
      </c>
      <c r="BX106" s="11"/>
      <c r="BY106" s="11"/>
      <c r="BZ106" s="11"/>
      <c r="CA106" s="11"/>
      <c r="CB106" s="11"/>
      <c r="CC106" s="11"/>
      <c r="CD106" s="17">
        <f>SUM(CD107:CD111)</f>
        <v>32884000</v>
      </c>
      <c r="CE106" s="17">
        <f>SUM(CE107:CE111)</f>
        <v>32884000</v>
      </c>
      <c r="CF106" s="17"/>
      <c r="CG106" s="17"/>
      <c r="CH106" s="17"/>
      <c r="CI106" s="17"/>
      <c r="CJ106" s="17"/>
      <c r="CK106" s="11">
        <f>SUM(CK107:CK111)</f>
        <v>22784000</v>
      </c>
      <c r="CL106" s="11">
        <f>SUM(CL107:CL111)</f>
        <v>22784000</v>
      </c>
      <c r="CM106" s="11"/>
      <c r="CN106" s="11"/>
      <c r="CO106" s="11"/>
      <c r="CP106" s="11"/>
      <c r="CQ106" s="11"/>
      <c r="CR106" s="17">
        <f>SUM(CR107:CR111)</f>
        <v>18220000</v>
      </c>
      <c r="CS106" s="17">
        <f>SUM(CS107:CS111)</f>
        <v>18220000</v>
      </c>
      <c r="CT106" s="17"/>
      <c r="CU106" s="17"/>
      <c r="CV106" s="17"/>
      <c r="CW106" s="17"/>
      <c r="CX106" s="17">
        <f>SUM(CX107:CX111)</f>
        <v>25446000</v>
      </c>
      <c r="CY106" s="17">
        <f>SUM(CY107:CY111)</f>
        <v>25446000</v>
      </c>
      <c r="CZ106" s="17"/>
      <c r="DA106" s="17"/>
      <c r="DB106" s="17"/>
      <c r="DC106" s="17"/>
      <c r="DD106" s="17"/>
      <c r="DE106" s="11">
        <f>SUM(DE107:DE111)</f>
        <v>13000000</v>
      </c>
      <c r="DF106" s="11">
        <f>SUM(DF107:DF111)</f>
        <v>13000000</v>
      </c>
      <c r="DG106" s="11"/>
      <c r="DH106" s="11"/>
      <c r="DI106" s="11"/>
      <c r="DJ106" s="11"/>
      <c r="DK106" s="17">
        <f>SUM(DK107:DK111)</f>
        <v>23941000</v>
      </c>
      <c r="DL106" s="17">
        <f>SUM(DL107:DL111)</f>
        <v>23941000</v>
      </c>
      <c r="DM106" s="17"/>
      <c r="DN106" s="17"/>
      <c r="DO106" s="17"/>
      <c r="DP106" s="17"/>
      <c r="DQ106" s="17">
        <f>SUM(DQ107:DQ111)</f>
        <v>26212000</v>
      </c>
      <c r="DR106" s="17">
        <f>SUM(DR107:DR111)</f>
        <v>26212000</v>
      </c>
      <c r="DS106" s="17"/>
      <c r="DT106" s="17"/>
      <c r="DU106" s="17"/>
      <c r="DV106" s="17"/>
      <c r="DW106" s="17"/>
      <c r="DX106" s="17"/>
      <c r="DY106" s="11">
        <f>SUM(DY107:DY111)</f>
        <v>750000</v>
      </c>
      <c r="DZ106" s="11">
        <f>SUM(DZ107:DZ111)</f>
        <v>750000</v>
      </c>
      <c r="EA106" s="11"/>
      <c r="EB106" s="11"/>
      <c r="EC106" s="11"/>
      <c r="ED106" s="11"/>
      <c r="EE106" s="11"/>
      <c r="EF106" s="11"/>
      <c r="EG106" s="11"/>
      <c r="EH106" s="11"/>
      <c r="EI106" s="11"/>
      <c r="EJ106"/>
    </row>
    <row r="107" spans="1:140" s="48" customFormat="1" ht="47.25">
      <c r="A107" s="3"/>
      <c r="B107" s="6" t="s">
        <v>198</v>
      </c>
      <c r="C107" s="10"/>
      <c r="D107" s="10"/>
      <c r="E107" s="10">
        <v>31536000</v>
      </c>
      <c r="F107" s="10">
        <v>31536000</v>
      </c>
      <c r="G107" s="10"/>
      <c r="H107" s="10"/>
      <c r="I107" s="108"/>
      <c r="J107" s="12"/>
      <c r="K107" s="108"/>
      <c r="L107" s="12"/>
      <c r="M107" s="108"/>
      <c r="N107" s="12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50"/>
    </row>
    <row r="108" spans="1:140" s="48" customFormat="1" ht="31.5">
      <c r="A108" s="3"/>
      <c r="B108" s="6" t="s">
        <v>199</v>
      </c>
      <c r="C108" s="12"/>
      <c r="D108" s="12"/>
      <c r="E108" s="12">
        <v>411195000</v>
      </c>
      <c r="F108" s="12"/>
      <c r="G108" s="12"/>
      <c r="H108" s="12">
        <v>411195000</v>
      </c>
      <c r="I108" s="108"/>
      <c r="J108" s="12"/>
      <c r="K108" s="108"/>
      <c r="L108" s="12"/>
      <c r="M108" s="108"/>
      <c r="N108" s="12"/>
      <c r="O108" s="16">
        <v>31445000</v>
      </c>
      <c r="P108" s="16">
        <v>31445000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2">
        <v>41633000</v>
      </c>
      <c r="AD108" s="12">
        <v>41633000</v>
      </c>
      <c r="AE108" s="12"/>
      <c r="AF108" s="12"/>
      <c r="AG108" s="12"/>
      <c r="AH108" s="12"/>
      <c r="AI108" s="12"/>
      <c r="AJ108" s="12"/>
      <c r="AK108" s="12">
        <v>42580000</v>
      </c>
      <c r="AL108" s="12">
        <v>42580000</v>
      </c>
      <c r="AM108" s="12"/>
      <c r="AN108" s="12"/>
      <c r="AO108" s="12"/>
      <c r="AP108" s="12"/>
      <c r="AQ108" s="12"/>
      <c r="AR108" s="12"/>
      <c r="AS108" s="12"/>
      <c r="AT108" s="12">
        <v>62854000</v>
      </c>
      <c r="AU108" s="12">
        <v>62854000</v>
      </c>
      <c r="AV108" s="12"/>
      <c r="AW108" s="12"/>
      <c r="AX108" s="12"/>
      <c r="AY108" s="12"/>
      <c r="AZ108" s="12"/>
      <c r="BA108" s="12"/>
      <c r="BB108" s="12">
        <v>16034000</v>
      </c>
      <c r="BC108" s="12">
        <v>16034000</v>
      </c>
      <c r="BD108" s="12"/>
      <c r="BE108" s="12"/>
      <c r="BF108" s="12"/>
      <c r="BG108" s="12"/>
      <c r="BH108" s="12">
        <v>22466000</v>
      </c>
      <c r="BI108" s="12">
        <v>22466000</v>
      </c>
      <c r="BJ108" s="12"/>
      <c r="BK108" s="12"/>
      <c r="BL108" s="12"/>
      <c r="BM108" s="12"/>
      <c r="BN108" s="12"/>
      <c r="BO108" s="12"/>
      <c r="BP108" s="12">
        <v>10386000</v>
      </c>
      <c r="BQ108" s="12">
        <v>10386000</v>
      </c>
      <c r="BR108" s="12"/>
      <c r="BS108" s="12"/>
      <c r="BT108" s="12"/>
      <c r="BU108" s="12"/>
      <c r="BV108" s="12">
        <v>26560000</v>
      </c>
      <c r="BW108" s="12">
        <v>26560000</v>
      </c>
      <c r="BX108" s="12"/>
      <c r="BY108" s="12"/>
      <c r="BZ108" s="12"/>
      <c r="CA108" s="12"/>
      <c r="CB108" s="12"/>
      <c r="CC108" s="12"/>
      <c r="CD108" s="12">
        <v>32134000</v>
      </c>
      <c r="CE108" s="12">
        <v>32134000</v>
      </c>
      <c r="CF108" s="12"/>
      <c r="CG108" s="12"/>
      <c r="CH108" s="12"/>
      <c r="CI108" s="12"/>
      <c r="CJ108" s="12"/>
      <c r="CK108" s="12">
        <v>22034000</v>
      </c>
      <c r="CL108" s="12">
        <v>22034000</v>
      </c>
      <c r="CM108" s="12"/>
      <c r="CN108" s="12"/>
      <c r="CO108" s="12"/>
      <c r="CP108" s="12"/>
      <c r="CQ108" s="12"/>
      <c r="CR108" s="12">
        <v>17470000</v>
      </c>
      <c r="CS108" s="12">
        <v>17470000</v>
      </c>
      <c r="CT108" s="12"/>
      <c r="CU108" s="12"/>
      <c r="CV108" s="12"/>
      <c r="CW108" s="12"/>
      <c r="CX108" s="12">
        <v>24696000</v>
      </c>
      <c r="CY108" s="12">
        <v>24696000</v>
      </c>
      <c r="CZ108" s="12"/>
      <c r="DA108" s="12"/>
      <c r="DB108" s="12"/>
      <c r="DC108" s="12"/>
      <c r="DD108" s="12"/>
      <c r="DE108" s="12">
        <v>12250000</v>
      </c>
      <c r="DF108" s="12">
        <v>12250000</v>
      </c>
      <c r="DG108" s="12"/>
      <c r="DH108" s="12"/>
      <c r="DI108" s="12"/>
      <c r="DJ108" s="12"/>
      <c r="DK108" s="12">
        <v>23191000</v>
      </c>
      <c r="DL108" s="12">
        <v>23191000</v>
      </c>
      <c r="DM108" s="12"/>
      <c r="DN108" s="12"/>
      <c r="DO108" s="12"/>
      <c r="DP108" s="12"/>
      <c r="DQ108" s="12">
        <v>25462000</v>
      </c>
      <c r="DR108" s="12">
        <v>25462000</v>
      </c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50"/>
    </row>
    <row r="109" spans="1:140" s="48" customFormat="1" ht="31.5">
      <c r="A109" s="3"/>
      <c r="B109" s="6" t="s">
        <v>200</v>
      </c>
      <c r="C109" s="12"/>
      <c r="D109" s="36"/>
      <c r="E109" s="12">
        <v>119169096</v>
      </c>
      <c r="F109" s="36">
        <v>119169096</v>
      </c>
      <c r="G109" s="36"/>
      <c r="H109" s="36"/>
      <c r="I109" s="108"/>
      <c r="J109" s="12"/>
      <c r="K109" s="108"/>
      <c r="L109" s="12"/>
      <c r="M109" s="108"/>
      <c r="N109" s="12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50"/>
    </row>
    <row r="110" spans="1:140" s="48" customFormat="1" ht="47.25">
      <c r="A110" s="3"/>
      <c r="B110" s="6" t="s">
        <v>201</v>
      </c>
      <c r="C110" s="12"/>
      <c r="D110" s="36"/>
      <c r="E110" s="12">
        <v>50000000</v>
      </c>
      <c r="F110" s="36">
        <v>50000000</v>
      </c>
      <c r="G110" s="36"/>
      <c r="H110" s="36"/>
      <c r="I110" s="108"/>
      <c r="J110" s="12"/>
      <c r="K110" s="108"/>
      <c r="L110" s="12"/>
      <c r="M110" s="108"/>
      <c r="N110" s="12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50"/>
    </row>
    <row r="111" spans="1:140" s="48" customFormat="1" ht="31.5">
      <c r="A111" s="3"/>
      <c r="B111" s="6" t="s">
        <v>202</v>
      </c>
      <c r="C111" s="12"/>
      <c r="D111" s="36"/>
      <c r="E111" s="12">
        <v>20750000</v>
      </c>
      <c r="F111" s="36"/>
      <c r="G111" s="36">
        <v>4750000</v>
      </c>
      <c r="H111" s="36">
        <f>E111-G111</f>
        <v>16000000</v>
      </c>
      <c r="I111" s="108"/>
      <c r="J111" s="12"/>
      <c r="K111" s="108"/>
      <c r="L111" s="12"/>
      <c r="M111" s="108"/>
      <c r="N111" s="12">
        <v>4750000</v>
      </c>
      <c r="O111" s="16">
        <v>750000</v>
      </c>
      <c r="P111" s="16">
        <v>750000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2">
        <v>750000</v>
      </c>
      <c r="AD111" s="12">
        <v>750000</v>
      </c>
      <c r="AE111" s="12"/>
      <c r="AF111" s="12"/>
      <c r="AG111" s="12"/>
      <c r="AH111" s="12"/>
      <c r="AI111" s="12"/>
      <c r="AJ111" s="12"/>
      <c r="AK111" s="12">
        <v>750000</v>
      </c>
      <c r="AL111" s="12">
        <v>750000</v>
      </c>
      <c r="AM111" s="12"/>
      <c r="AN111" s="12"/>
      <c r="AO111" s="12"/>
      <c r="AP111" s="12"/>
      <c r="AQ111" s="12"/>
      <c r="AR111" s="12"/>
      <c r="AS111" s="12"/>
      <c r="AT111" s="12">
        <v>750000</v>
      </c>
      <c r="AU111" s="12">
        <v>750000</v>
      </c>
      <c r="AV111" s="12"/>
      <c r="AW111" s="12"/>
      <c r="AX111" s="12"/>
      <c r="AY111" s="12"/>
      <c r="AZ111" s="12"/>
      <c r="BA111" s="12"/>
      <c r="BB111" s="12">
        <v>4750000</v>
      </c>
      <c r="BC111" s="12">
        <v>4750000</v>
      </c>
      <c r="BD111" s="12"/>
      <c r="BE111" s="12"/>
      <c r="BF111" s="12"/>
      <c r="BG111" s="12"/>
      <c r="BH111" s="12">
        <v>750000</v>
      </c>
      <c r="BI111" s="12">
        <v>750000</v>
      </c>
      <c r="BJ111" s="12"/>
      <c r="BK111" s="12"/>
      <c r="BL111" s="12"/>
      <c r="BM111" s="12"/>
      <c r="BN111" s="12"/>
      <c r="BO111" s="12"/>
      <c r="BP111" s="12">
        <v>750000</v>
      </c>
      <c r="BQ111" s="12">
        <v>750000</v>
      </c>
      <c r="BR111" s="12"/>
      <c r="BS111" s="12"/>
      <c r="BT111" s="12"/>
      <c r="BU111" s="12"/>
      <c r="BV111" s="12">
        <v>750000</v>
      </c>
      <c r="BW111" s="12">
        <v>750000</v>
      </c>
      <c r="BX111" s="12"/>
      <c r="BY111" s="12"/>
      <c r="BZ111" s="12"/>
      <c r="CA111" s="12"/>
      <c r="CB111" s="12"/>
      <c r="CC111" s="12"/>
      <c r="CD111" s="12">
        <v>750000</v>
      </c>
      <c r="CE111" s="12">
        <v>750000</v>
      </c>
      <c r="CF111" s="12"/>
      <c r="CG111" s="12"/>
      <c r="CH111" s="12"/>
      <c r="CI111" s="12"/>
      <c r="CJ111" s="12"/>
      <c r="CK111" s="12">
        <v>750000</v>
      </c>
      <c r="CL111" s="12">
        <v>750000</v>
      </c>
      <c r="CM111" s="12"/>
      <c r="CN111" s="12"/>
      <c r="CO111" s="12"/>
      <c r="CP111" s="12"/>
      <c r="CQ111" s="12"/>
      <c r="CR111" s="12">
        <v>750000</v>
      </c>
      <c r="CS111" s="12">
        <v>750000</v>
      </c>
      <c r="CT111" s="12"/>
      <c r="CU111" s="12"/>
      <c r="CV111" s="12"/>
      <c r="CW111" s="12"/>
      <c r="CX111" s="12">
        <v>750000</v>
      </c>
      <c r="CY111" s="12">
        <v>750000</v>
      </c>
      <c r="CZ111" s="12"/>
      <c r="DA111" s="12"/>
      <c r="DB111" s="12"/>
      <c r="DC111" s="12"/>
      <c r="DD111" s="12"/>
      <c r="DE111" s="12">
        <v>750000</v>
      </c>
      <c r="DF111" s="12">
        <v>750000</v>
      </c>
      <c r="DG111" s="12"/>
      <c r="DH111" s="12"/>
      <c r="DI111" s="12"/>
      <c r="DJ111" s="12"/>
      <c r="DK111" s="12">
        <v>750000</v>
      </c>
      <c r="DL111" s="12">
        <v>750000</v>
      </c>
      <c r="DM111" s="12"/>
      <c r="DN111" s="12"/>
      <c r="DO111" s="12"/>
      <c r="DP111" s="12"/>
      <c r="DQ111" s="12">
        <v>750000</v>
      </c>
      <c r="DR111" s="12">
        <v>750000</v>
      </c>
      <c r="DS111" s="12"/>
      <c r="DT111" s="12"/>
      <c r="DU111" s="12"/>
      <c r="DV111" s="12"/>
      <c r="DW111" s="12"/>
      <c r="DX111" s="12"/>
      <c r="DY111" s="12">
        <v>750000</v>
      </c>
      <c r="DZ111" s="12">
        <v>750000</v>
      </c>
      <c r="EA111" s="12"/>
      <c r="EB111" s="12"/>
      <c r="EC111" s="12"/>
      <c r="ED111" s="12"/>
      <c r="EE111" s="12"/>
      <c r="EF111" s="12"/>
      <c r="EG111" s="12"/>
      <c r="EH111" s="12"/>
      <c r="EI111" s="12"/>
      <c r="EJ111" s="50"/>
    </row>
    <row r="112" spans="1:140" s="4" customFormat="1" ht="15.75">
      <c r="A112" s="3"/>
      <c r="B112" s="6"/>
      <c r="C112" s="12"/>
      <c r="D112" s="51"/>
      <c r="E112" s="52"/>
      <c r="F112" s="51"/>
      <c r="G112" s="51"/>
      <c r="H112" s="51"/>
      <c r="I112" s="108"/>
      <c r="J112" s="12"/>
      <c r="K112" s="108"/>
      <c r="L112" s="12"/>
      <c r="M112" s="108"/>
      <c r="N112" s="12"/>
      <c r="O112" s="19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9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/>
    </row>
  </sheetData>
  <sheetProtection/>
  <mergeCells count="23">
    <mergeCell ref="CK4:CQ4"/>
    <mergeCell ref="A4:A5"/>
    <mergeCell ref="B4:B5"/>
    <mergeCell ref="C4:E4"/>
    <mergeCell ref="I4:J4"/>
    <mergeCell ref="K4:L4"/>
    <mergeCell ref="BB4:BG4"/>
    <mergeCell ref="DY4:EI4"/>
    <mergeCell ref="CX4:DD4"/>
    <mergeCell ref="DQ4:DT4"/>
    <mergeCell ref="B2:AK2"/>
    <mergeCell ref="M4:N4"/>
    <mergeCell ref="O4:AB4"/>
    <mergeCell ref="AC4:AJ4"/>
    <mergeCell ref="AK4:AS4"/>
    <mergeCell ref="AT4:BA4"/>
    <mergeCell ref="BH4:BO4"/>
    <mergeCell ref="DE4:DJ4"/>
    <mergeCell ref="DK4:DP4"/>
    <mergeCell ref="CR4:CW4"/>
    <mergeCell ref="BP4:BU4"/>
    <mergeCell ref="BV4:CC4"/>
    <mergeCell ref="CD4:C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2019-01-31T13:26:05Z</dcterms:modified>
  <cp:category/>
  <cp:version/>
  <cp:contentType/>
  <cp:contentStatus/>
</cp:coreProperties>
</file>