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705" windowWidth="1483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<sst xmlns="http://schemas.openxmlformats.org/spreadsheetml/2006/main" count="203" uniqueCount="142">
  <si>
    <t>2. ГО г. Рыбинск</t>
  </si>
  <si>
    <t>1. ГО г. Ярославль</t>
  </si>
  <si>
    <t>3. ГО Переславль-Залесский</t>
  </si>
  <si>
    <t>4. Рыбинский МР</t>
  </si>
  <si>
    <t>5. Ростовский МР</t>
  </si>
  <si>
    <t>6. Угличский МР</t>
  </si>
  <si>
    <t>7. Тутаевский МО</t>
  </si>
  <si>
    <t>8. Большесельский МР</t>
  </si>
  <si>
    <t>9. Борисоглебский МР</t>
  </si>
  <si>
    <t>10. Брейтовский МР</t>
  </si>
  <si>
    <t>11. Гаврилов-Ямский МР</t>
  </si>
  <si>
    <t>12. Даниловский МР</t>
  </si>
  <si>
    <t>13. Любимский МР</t>
  </si>
  <si>
    <t>14. Мышкинский МР</t>
  </si>
  <si>
    <t>15. Некоузский МР</t>
  </si>
  <si>
    <t>16. Некрасовский МР</t>
  </si>
  <si>
    <t>17. Первомайский МР</t>
  </si>
  <si>
    <t>18. Переславский МР</t>
  </si>
  <si>
    <t>19. Пошехонский МР</t>
  </si>
  <si>
    <t>ВСЕГО</t>
  </si>
  <si>
    <t>№ п/п</t>
  </si>
  <si>
    <t>Дотации на выравнивание бюджетной обеспеченности поселений  Ярославской области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</si>
  <si>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</si>
  <si>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2. 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</si>
  <si>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3. Субвенция на содержание ребенка в семье опекуна и приемной семье, а также вознаграждение, причитающееся приемному родителю</t>
  </si>
  <si>
    <t>40. Субвенция на реализацию полномочий в части организации и содержания скотомогильников (биотермических ям)</t>
  </si>
  <si>
    <t>ДОТАЦИИ НА ВЫРАВНИВАНИЕ, всего</t>
  </si>
  <si>
    <t>Наименование</t>
  </si>
  <si>
    <t xml:space="preserve">1. 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</si>
  <si>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4. 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</si>
  <si>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5. Субвенция на государственную поддержку опеки и попечительства</t>
  </si>
  <si>
    <t>6. 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</si>
  <si>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7. Субвенция на организацию образовательного процесса в общеобразовательных организациях</t>
  </si>
  <si>
    <t xml:space="preserve">9. Субвенция на обеспечение деятельности органов опеки и попечительства </t>
  </si>
  <si>
    <t xml:space="preserve">10. Субвенция на организацию образовательного процесса в дошкольных образовательных организациях </t>
  </si>
  <si>
    <t>в т.ч. через Правительство</t>
  </si>
  <si>
    <t>20. Ярославский МР</t>
  </si>
  <si>
    <t>СУБСИДИИ, всего</t>
  </si>
  <si>
    <t>СУБВЕНЦИИ, всего</t>
  </si>
  <si>
    <t>ИНЫЕ МЕЖБЮДЖЕТНЫЕ ТРАНСФЕРТЫ, всего</t>
  </si>
  <si>
    <t>ОБЩАЯ СУММА</t>
  </si>
  <si>
    <t>8. Субвенция на организацию питания обучающихся образовательных организаций</t>
  </si>
  <si>
    <t>12. 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</si>
  <si>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13.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 за счет средств федерального бюджета</t>
  </si>
  <si>
    <t>14. Субвенция на оплату жилищно-коммунальных услуг отдельным категориям граждан за счет средств федерального бюджета</t>
  </si>
  <si>
    <t>15.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</si>
  <si>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16. 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</si>
  <si>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18. Субвенция на предоставление гражданам субсидий на оплату жилого помещения и коммунальных услуг</t>
  </si>
  <si>
    <t>19. 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</si>
  <si>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∆</t>
  </si>
  <si>
    <t>11. Субвенция на осуществление переданного полномочия РФ на предоставление отдельных мер социальной поддержки граждан, подвергшихся воздействию радиации, за счет средств федерального бюджета</t>
  </si>
  <si>
    <t>17. 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</si>
  <si>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20. 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</si>
  <si>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21. Субвенция на денежные выплаты</t>
  </si>
  <si>
    <t>22. Субвенция на обеспечение деятельности органов местного самоуправления в сфере социальной защиты населения</t>
  </si>
  <si>
    <t>23. Субвенция на содержание специализированных учреждений в сфере социальной защиты населения</t>
  </si>
  <si>
    <t>24. Субвенция на социальную поддержку отдельных категорий граждан в части ежемесячного пособия на ребенка</t>
  </si>
  <si>
    <t>13. Субсидия на поддержку отрасли культуры за счет средств федерального бюджета</t>
  </si>
  <si>
    <t>15. Субсидия на реконструкцию объектов культурного назначения за счет средств областного бюджета</t>
  </si>
  <si>
    <t>25. Субвенция на компенсацию отдельным категориям граждан оплаты взноса на капитальный ремонт общего имущества в многоквартирном доме</t>
  </si>
  <si>
    <t>41.Субвенция на реализацию отдельных полномочий в сфере законодательства об административных правонарушенрях</t>
  </si>
  <si>
    <t>40. Субвенция на обеспечение профилактики безнадзорности, правонарушений несовершеннолетних и защиты их прав</t>
  </si>
  <si>
    <t>38. Субвенция на отлов и содержание безнанзорных животных</t>
  </si>
  <si>
    <t>34.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</si>
  <si>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31. Субвенция на частичную оплату стоимости путевки в оргшанизации отдыха детей и их озддоровления</t>
  </si>
  <si>
    <t>32.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обеспечения доступности объектов и услуг для инвалидов</t>
  </si>
  <si>
    <t>1. Субсидия на реализацию мероприятий по строительству и реконструкции дошкольных образовательных организаций за счет средств областного бюджета</t>
  </si>
  <si>
    <t>2. Субсидия на реализацию мероприятий по строительству и реконструкции зданий образовательных организаций Ярославской области</t>
  </si>
  <si>
    <t>3. Субсидия на оказание (выполнение) муниципальными учреждениями услуг (работ) в сфере молодежной политики</t>
  </si>
  <si>
    <t>4. Субсидия на реализацию мероприятий  по патриотическому воспитанию граждан</t>
  </si>
  <si>
    <t>5. 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</si>
  <si>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6. Субсидия на укрепление материально-технической базы детских загородных организаций отдыха детей и их оздоровления, находящихся в муниципальной собственности</t>
  </si>
  <si>
    <t>7. Субсидия на государственную поддержку молодых семей Ярославской области в приобретении (строительстве) жилья</t>
  </si>
  <si>
    <t>8. 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</si>
  <si>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9. 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</si>
  <si>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r>
      <t xml:space="preserve">10 Субсидия на обеспечение мероприятий по переселению граждан из аварийного жилищного фонда, 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в том числе переселению граждан из аварийного жилищного фонда с учетом необходимости развития малоэтажного жилищного строительства,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за счет средств областного бюджета</t>
    </r>
  </si>
  <si>
    <t>11. Субсидия на обеспечение функционирования в вечернее время спортивных залов общеобразовательных организаций для занятий в них обучающихся</t>
  </si>
  <si>
    <t>12. Субсидия на реализацию мероприятий по обеспечению безопасности граждан на водных объектах</t>
  </si>
  <si>
    <t>14.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</si>
  <si>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16. Субсидия на реализацию мероприятий, направленных на  капитальный ремонт гидротехнических сооружений, расположенных на территории Ярославской области и находящихся в муниципальной собственности</t>
  </si>
  <si>
    <t>17. Субсидия на адреснуую финансовую поддержку спортивных организаций, осуществляющим подготовку спортивного резерва для сборных команд РФ</t>
  </si>
  <si>
    <t>18. Субсидия на реализацию мероприятий по подготовке и проведению чемпионата мира по футболу в 2018 году в части строительства и реконструкции спортивных объектов муниципальной собственности</t>
  </si>
  <si>
    <t>19. Субсидия на финансовое обеспечение мероприятий по строительству и реконструкции объектов спорта муниципальной собственности</t>
  </si>
  <si>
    <t>20. 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</si>
  <si>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21. Субсидия на обеспечение мероприятий по модернизации систем коммунальной инфраструктуры на основе концессионных соглашений за счет средств областного бюджета</t>
  </si>
  <si>
    <t>22. Субсидия на реализацию мероприятий по строительству и реконструкции объектов теплоснабжения</t>
  </si>
  <si>
    <t>23. Субсидия на реализацию мероприятий по строительству объектов газификации</t>
  </si>
  <si>
    <t>24. Субсидия на реализацию муниципальных программ (подпрограмм) развития субъектов малого и среднего предпринимательства, в том числе монопрофильных муниципальных образований</t>
  </si>
  <si>
    <t xml:space="preserve">25. Субсидия на реализацию программ поддержки социально ориентированных некоммерческих организаций </t>
  </si>
  <si>
    <t>26. Субсидия на финансирование дорожного хозяйства</t>
  </si>
  <si>
    <t xml:space="preserve">27. Субсидия на корректировку проекта реконструкции Московского проспекта со строительством транспортных развязок в городе Ярославле (Карабулинская развязка) </t>
  </si>
  <si>
    <t>28. 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</si>
  <si>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30. Субсидия на развитие органов местного самоуправления на территории Ярославской области</t>
  </si>
  <si>
    <t>31. Субсидия на содержание автомобильных дорог общего пользования местного значения города Ярославля и искусственных сооружений на них</t>
  </si>
  <si>
    <t>32. Субсидия на реализацию мероприятий по приведению в нормативное транспортно-эксплуатационное состояние автомобильных дорог общего пользования города Ярославля</t>
  </si>
  <si>
    <t>33. 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</si>
  <si>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34. 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помещений, за счет средств областного бюджета</t>
  </si>
  <si>
    <t>35. Субсидия на реализацию мероприятий инициативного бюджетирования на территории Ярославской области (поддержка местных инициатив)</t>
  </si>
  <si>
    <t>29. Субсидия на проведение мероприятий по строительству и (или) реконструкции объектов газификации и водоснабжения в сельской местности</t>
  </si>
  <si>
    <t>36. Субсидия на проведение капитального ремонта муниципальных учреждений культуры</t>
  </si>
  <si>
    <t>37. Субсидия на оснащение оборудованием муниципальных учреждений культуры</t>
  </si>
  <si>
    <t xml:space="preserve">1. Дотации на обеспечение сбалансированности бюджетов муниципальных образований Ярославской области </t>
  </si>
  <si>
    <t>2. Дотации на реализацию мероприятий, предусмотренных нормативными правовыми актами органов государственной власти Ярославской области</t>
  </si>
  <si>
    <t>42. Субвенция на осуществление полномочий РФ по государственной регистрации актов гражданского состояния</t>
  </si>
  <si>
    <t>26.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областного бюджета</t>
  </si>
  <si>
    <t>27.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</si>
  <si>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28. Субвенция на оказание социальной помощи отдельным категориям граждан</t>
  </si>
  <si>
    <t>29.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</si>
  <si>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30. Субвенция на компенсацию части расходов на приобретение путевки в организации отдыха детей и их оздоровления</t>
  </si>
  <si>
    <t>35. Субвенция на освобождение от оплаты стоимости проезда детей из многодетных семей (, обучающихся в общеобразовательных организациях)</t>
  </si>
  <si>
    <t>36. Субвенция на поддержку сельскохозяйственнного производства в части организационных мероприятий в рамках предоставления субсидий сельскохозяйственным производителям</t>
  </si>
  <si>
    <t>37. Субвенция на организацию и содержание скотомогильников (биотермических ям)</t>
  </si>
  <si>
    <t>39. Субвенция на осуществление первичного воинского учета на территориях, где отсутствуют военные коммисариаты</t>
  </si>
  <si>
    <t>43. Субвенция федеральному бюджету на 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</si>
  <si>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>39. Субсидия на государственную поддержку материально-технической базы образовательных организаций Ярославской области</t>
  </si>
  <si>
    <t>40. Субсидия на развитие дополнительного образования детей в муниципальных образовательных организациях Ярославской области</t>
  </si>
  <si>
    <t>41. Субсидия на реализацию мероприятий по оборудованию социально значимых объектов  муниципальной собственности сферы образования с целью обеспечения доступности для инвалидов</t>
  </si>
  <si>
    <t>42. Субсидия на переселение граждан из жилищного фонда, признанного непригодным для проживания, и (или) жилищного фонда с высоким уровнем износа</t>
  </si>
  <si>
    <t>43. Субсидия на обеспечение развития и укрепление материально-технической базы муниципальных домов культуры</t>
  </si>
  <si>
    <t>44. Субсидия на поддержку творческой деятельности муниципальных театров</t>
  </si>
  <si>
    <t>45. Субсидия на реализацию мероприятий по строительству и реконструкции объектов берегоукрепления</t>
  </si>
  <si>
    <t>46. Субсидия на закупку спортивного оборудования для специализированных детско-юношеских спортивных школ и училищ олимпийского резерва</t>
  </si>
  <si>
    <t>47. Субсидия на развитие сети плоскостных спортивных сооружений в муниципальных образованиях Ярославской области</t>
  </si>
  <si>
    <t>48.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</si>
  <si>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49. Субсидия на финансовое обеспечение дорожной деятельности в рамках региональной программы комплексного развития транспортной инфраструктуры городской агломерации "Ярославская"</t>
  </si>
  <si>
    <t>50. Субсидия на благоустройство населенных пунктов Ярославской области</t>
  </si>
  <si>
    <t>51. Субсидии на формирование современной городской среды</t>
  </si>
  <si>
    <t>52. Субсидии на поддержку обустройства мест массового отдыха населения (городских парков)</t>
  </si>
  <si>
    <t>44.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</si>
  <si>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45. 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</si>
  <si>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3. Межбюджетные трансферты на реализацию мероприятий по поддержке лучших практик инициативного бюджетирования</t>
  </si>
  <si>
    <t>4. Межбюджетные трансферты на комплектование книжных фондов библиотек муниципальных образований Ярославской области</t>
  </si>
  <si>
    <t>Закон от 20.02.2017</t>
  </si>
  <si>
    <t>53. Субсидия на реализацию мероприятий по строительству и реконструкции объектов спорта</t>
  </si>
  <si>
    <t>54. Субсидия на реализацию мероприятий по строительству объектов инфраструктуры общего образования Ярославской области</t>
  </si>
  <si>
    <t>33. Субвенция на обеспечение жильем граждан, уволенных с военной службы (службы), и приравненных к ним ним лиц за счет средсьв федерального бюджета</t>
  </si>
  <si>
    <t>Предлагаемые изменения в распределении межбюджетных трансфертов местным бюджетам (включая субвенцию федеральному бюджету №43) из областного бюджета на 2017 (руб.)</t>
  </si>
  <si>
    <t>Законопроект от 10.04.207</t>
  </si>
  <si>
    <t>38. Субсидия на благоустройство, ремонт объектов и автомобильных дорог в г. Ярославле</t>
  </si>
  <si>
    <t>55. Субсидия на государственную поддержку молодых семей Ярославской области в приобретении (строительстве) жилья в части предоставления дополнительной социальной выплаты молодой семье при рождении (усыновлении) ребенка</t>
  </si>
  <si>
    <t>56. Субсидия на капитальный ремонт и ремонт дорожных объектов муниципальной собственности</t>
  </si>
  <si>
    <t>5. Межбюджетные трансферты на выполнение мероприятийпо обеспечению бесперебойного предоставления коммунальных услуг потребителям Ярославской области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</si>
</sst>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  <numFmt numFmtId="165" formatCode="#,##0;[Red]\-#,##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62"/>
      <name val="Times New Roman"/>
      <family val="1"/>
    </font>
    <font>
      <b/>
      <i/>
      <sz val="12"/>
      <name val="Times New Roman"/>
      <family val="1"/>
    </font>
    <font>
      <sz val="12"/>
      <color indexed="44"/>
      <name val="Times New Roman"/>
      <family val="1"/>
    </font>
    <font>
      <i/>
      <sz val="12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2"/>
      <color theme="4"/>
      <name val="Times New Roman"/>
      <family val="1"/>
    </font>
    <font>
      <sz val="12"/>
      <color theme="3" tint="0.5999900102615356"/>
      <name val="Times New Roman"/>
      <family val="1"/>
    </font>
    <font>
      <i/>
      <sz val="12"/>
      <color theme="4" tint="0.39998000860214233"/>
      <name val="Times New Roman"/>
      <family val="1"/>
    </font>
    <font>
      <sz val="12"/>
      <color theme="4" tint="0.39998000860214233"/>
      <name val="Times New Roman"/>
      <family val="1"/>
    </font>
    <font>
      <sz val="11"/>
      <color theme="4" tint="0.39998000860214233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50" fillId="0" borderId="10" xfId="0" applyNumberFormat="1" applyFont="1" applyBorder="1" applyAlignment="1">
      <alignment horizontal="right" vertical="top"/>
    </xf>
    <xf numFmtId="0" fontId="50" fillId="0" borderId="10" xfId="0" applyNumberFormat="1" applyFont="1" applyBorder="1" applyAlignment="1">
      <alignment horizontal="right" vertical="justify" wrapText="1"/>
    </xf>
    <xf numFmtId="0" fontId="50" fillId="0" borderId="10" xfId="0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51" fillId="0" borderId="10" xfId="0" applyFont="1" applyBorder="1" applyAlignment="1">
      <alignment horizontal="left" vertical="justify" wrapText="1"/>
    </xf>
    <xf numFmtId="0" fontId="50" fillId="0" borderId="11" xfId="0" applyFont="1" applyBorder="1" applyAlignment="1">
      <alignment horizontal="center" vertical="top"/>
    </xf>
    <xf numFmtId="0" fontId="7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2" applyNumberFormat="1" applyFont="1" applyFill="1" applyBorder="1" applyAlignment="1" applyProtection="1">
      <alignment horizontal="left" vertical="top" wrapText="1"/>
      <protection hidden="1"/>
    </xf>
    <xf numFmtId="3" fontId="50" fillId="0" borderId="10" xfId="0" applyNumberFormat="1" applyFont="1" applyBorder="1" applyAlignment="1">
      <alignment horizontal="center" vertical="top" wrapText="1"/>
    </xf>
    <xf numFmtId="3" fontId="50" fillId="0" borderId="10" xfId="0" applyNumberFormat="1" applyFont="1" applyBorder="1" applyAlignment="1">
      <alignment horizontal="right" vertical="top" wrapText="1"/>
    </xf>
    <xf numFmtId="3" fontId="51" fillId="0" borderId="10" xfId="0" applyNumberFormat="1" applyFont="1" applyBorder="1" applyAlignment="1">
      <alignment horizontal="right" vertical="top" wrapText="1"/>
    </xf>
    <xf numFmtId="3" fontId="50" fillId="0" borderId="10" xfId="0" applyNumberFormat="1" applyFont="1" applyBorder="1" applyAlignment="1">
      <alignment horizontal="right" vertical="justify" wrapText="1"/>
    </xf>
    <xf numFmtId="3" fontId="51" fillId="0" borderId="10" xfId="0" applyNumberFormat="1" applyFont="1" applyBorder="1" applyAlignment="1">
      <alignment horizontal="right" vertical="justify" wrapText="1"/>
    </xf>
    <xf numFmtId="3" fontId="50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 wrapText="1"/>
    </xf>
    <xf numFmtId="3" fontId="50" fillId="33" borderId="10" xfId="0" applyNumberFormat="1" applyFont="1" applyFill="1" applyBorder="1" applyAlignment="1">
      <alignment horizontal="right" vertical="top"/>
    </xf>
    <xf numFmtId="3" fontId="50" fillId="0" borderId="10" xfId="0" applyNumberFormat="1" applyFont="1" applyBorder="1" applyAlignment="1">
      <alignment horizontal="right" vertical="top"/>
    </xf>
    <xf numFmtId="3" fontId="51" fillId="33" borderId="10" xfId="0" applyNumberFormat="1" applyFont="1" applyFill="1" applyBorder="1" applyAlignment="1">
      <alignment horizontal="right" vertical="top"/>
    </xf>
    <xf numFmtId="3" fontId="50" fillId="33" borderId="10" xfId="0" applyNumberFormat="1" applyFont="1" applyFill="1" applyBorder="1" applyAlignment="1">
      <alignment horizontal="right" vertical="top" wrapText="1"/>
    </xf>
    <xf numFmtId="3" fontId="51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/>
    </xf>
    <xf numFmtId="3" fontId="50" fillId="33" borderId="10" xfId="0" applyNumberFormat="1" applyFont="1" applyFill="1" applyBorder="1" applyAlignment="1">
      <alignment horizontal="right" vertical="top" shrinkToFit="1"/>
    </xf>
    <xf numFmtId="3" fontId="50" fillId="33" borderId="10" xfId="0" applyNumberFormat="1" applyFont="1" applyFill="1" applyBorder="1" applyAlignment="1">
      <alignment horizontal="right" vertical="top" wrapText="1" shrinkToFit="1"/>
    </xf>
    <xf numFmtId="3" fontId="50" fillId="33" borderId="10" xfId="0" applyNumberFormat="1" applyFont="1" applyFill="1" applyBorder="1" applyAlignment="1">
      <alignment horizontal="right" vertical="justify" wrapText="1" shrinkToFit="1"/>
    </xf>
    <xf numFmtId="3" fontId="50" fillId="0" borderId="10" xfId="0" applyNumberFormat="1" applyFont="1" applyBorder="1" applyAlignment="1">
      <alignment horizontal="right" vertical="justify" wrapText="1" shrinkToFit="1"/>
    </xf>
    <xf numFmtId="3" fontId="0" fillId="33" borderId="10" xfId="0" applyNumberFormat="1" applyFill="1" applyBorder="1" applyAlignment="1">
      <alignment vertical="justify" wrapText="1"/>
    </xf>
    <xf numFmtId="3" fontId="50" fillId="33" borderId="10" xfId="0" applyNumberFormat="1" applyFont="1" applyFill="1" applyBorder="1" applyAlignment="1">
      <alignment vertical="justify" wrapText="1"/>
    </xf>
    <xf numFmtId="0" fontId="50" fillId="0" borderId="11" xfId="0" applyFont="1" applyBorder="1" applyAlignment="1">
      <alignment horizontal="center" vertical="top"/>
    </xf>
    <xf numFmtId="0" fontId="51" fillId="0" borderId="11" xfId="0" applyFont="1" applyBorder="1" applyAlignment="1">
      <alignment horizontal="left" vertical="justify" wrapText="1"/>
    </xf>
    <xf numFmtId="0" fontId="7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52" fillId="0" borderId="11" xfId="0" applyFont="1" applyBorder="1" applyAlignment="1">
      <alignment horizontal="left" vertical="justify" wrapText="1"/>
    </xf>
    <xf numFmtId="3" fontId="50" fillId="0" borderId="10" xfId="0" applyNumberFormat="1" applyFont="1" applyBorder="1" applyAlignment="1">
      <alignment horizontal="right" vertical="justify"/>
    </xf>
    <xf numFmtId="0" fontId="53" fillId="34" borderId="10" xfId="0" applyNumberFormat="1" applyFont="1" applyFill="1" applyBorder="1" applyAlignment="1">
      <alignment horizontal="right" vertical="justify" wrapText="1"/>
    </xf>
    <xf numFmtId="0" fontId="53" fillId="34" borderId="10" xfId="52" applyNumberFormat="1" applyFont="1" applyFill="1" applyBorder="1" applyAlignment="1" applyProtection="1">
      <alignment horizontal="left" vertical="center" wrapText="1"/>
      <protection hidden="1"/>
    </xf>
    <xf numFmtId="3" fontId="53" fillId="34" borderId="10" xfId="0" applyNumberFormat="1" applyFont="1" applyFill="1" applyBorder="1" applyAlignment="1">
      <alignment horizontal="right" vertical="justify" wrapText="1"/>
    </xf>
    <xf numFmtId="3" fontId="53" fillId="34" borderId="10" xfId="0" applyNumberFormat="1" applyFont="1" applyFill="1" applyBorder="1" applyAlignment="1">
      <alignment horizontal="right" vertical="justify" wrapText="1" shrinkToFit="1"/>
    </xf>
    <xf numFmtId="0" fontId="48" fillId="34" borderId="0" xfId="0" applyFont="1" applyFill="1" applyAlignment="1">
      <alignment vertical="justify" wrapText="1"/>
    </xf>
    <xf numFmtId="3" fontId="50" fillId="35" borderId="10" xfId="0" applyNumberFormat="1" applyFont="1" applyFill="1" applyBorder="1" applyAlignment="1">
      <alignment horizontal="right" vertical="justify" wrapText="1"/>
    </xf>
    <xf numFmtId="0" fontId="50" fillId="0" borderId="11" xfId="0" applyFont="1" applyBorder="1" applyAlignment="1">
      <alignment horizontal="center" vertical="top"/>
    </xf>
    <xf numFmtId="0" fontId="50" fillId="35" borderId="10" xfId="0" applyFont="1" applyFill="1" applyBorder="1" applyAlignment="1">
      <alignment horizontal="left" vertical="justify" wrapText="1"/>
    </xf>
    <xf numFmtId="3" fontId="50" fillId="35" borderId="10" xfId="0" applyNumberFormat="1" applyFont="1" applyFill="1" applyBorder="1" applyAlignment="1">
      <alignment horizontal="right" vertical="top" wrapText="1"/>
    </xf>
    <xf numFmtId="3" fontId="50" fillId="35" borderId="12" xfId="0" applyNumberFormat="1" applyFont="1" applyFill="1" applyBorder="1" applyAlignment="1">
      <alignment horizontal="right" vertical="top"/>
    </xf>
    <xf numFmtId="3" fontId="50" fillId="35" borderId="10" xfId="0" applyNumberFormat="1" applyFont="1" applyFill="1" applyBorder="1" applyAlignment="1">
      <alignment horizontal="right" vertical="top"/>
    </xf>
    <xf numFmtId="3" fontId="50" fillId="35" borderId="10" xfId="0" applyNumberFormat="1" applyFont="1" applyFill="1" applyBorder="1" applyAlignment="1">
      <alignment horizontal="right" vertical="top" shrinkToFit="1"/>
    </xf>
    <xf numFmtId="0" fontId="52" fillId="35" borderId="11" xfId="0" applyFont="1" applyFill="1" applyBorder="1" applyAlignment="1">
      <alignment horizontal="left" vertical="justify" wrapText="1"/>
    </xf>
    <xf numFmtId="3" fontId="50" fillId="35" borderId="10" xfId="0" applyNumberFormat="1" applyFont="1" applyFill="1" applyBorder="1" applyAlignment="1">
      <alignment horizontal="center" vertical="top" wrapText="1"/>
    </xf>
    <xf numFmtId="3" fontId="50" fillId="35" borderId="10" xfId="0" applyNumberFormat="1" applyFont="1" applyFill="1" applyBorder="1" applyAlignment="1">
      <alignment horizontal="center" vertical="top"/>
    </xf>
    <xf numFmtId="0" fontId="50" fillId="35" borderId="10" xfId="0" applyFont="1" applyFill="1" applyBorder="1" applyAlignment="1">
      <alignment horizontal="center" vertical="top"/>
    </xf>
    <xf numFmtId="0" fontId="50" fillId="35" borderId="10" xfId="0" applyFont="1" applyFill="1" applyBorder="1" applyAlignment="1">
      <alignment horizontal="center" vertical="justify"/>
    </xf>
    <xf numFmtId="3" fontId="50" fillId="35" borderId="10" xfId="0" applyNumberFormat="1" applyFont="1" applyFill="1" applyBorder="1" applyAlignment="1">
      <alignment horizontal="center" vertical="justify"/>
    </xf>
    <xf numFmtId="0" fontId="50" fillId="35" borderId="10" xfId="0" applyFont="1" applyFill="1" applyBorder="1" applyAlignment="1">
      <alignment horizontal="center" vertical="top" wrapText="1"/>
    </xf>
    <xf numFmtId="3" fontId="50" fillId="35" borderId="10" xfId="0" applyNumberFormat="1" applyFont="1" applyFill="1" applyBorder="1" applyAlignment="1">
      <alignment horizontal="right" vertical="justify"/>
    </xf>
    <xf numFmtId="3" fontId="50" fillId="35" borderId="12" xfId="0" applyNumberFormat="1" applyFont="1" applyFill="1" applyBorder="1" applyAlignment="1">
      <alignment horizontal="right" vertical="justify" wrapText="1"/>
    </xf>
    <xf numFmtId="3" fontId="50" fillId="35" borderId="10" xfId="0" applyNumberFormat="1" applyFont="1" applyFill="1" applyBorder="1" applyAlignment="1">
      <alignment horizontal="right" vertical="justify" wrapText="1" shrinkToFit="1"/>
    </xf>
    <xf numFmtId="0" fontId="51" fillId="33" borderId="10" xfId="0" applyFont="1" applyFill="1" applyBorder="1" applyAlignment="1">
      <alignment horizontal="left" vertical="justify" wrapText="1"/>
    </xf>
    <xf numFmtId="0" fontId="50" fillId="0" borderId="0" xfId="0" applyFont="1" applyAlignment="1">
      <alignment/>
    </xf>
    <xf numFmtId="3" fontId="51" fillId="33" borderId="10" xfId="0" applyNumberFormat="1" applyFont="1" applyFill="1" applyBorder="1" applyAlignment="1">
      <alignment vertical="justify" wrapText="1"/>
    </xf>
    <xf numFmtId="3" fontId="51" fillId="33" borderId="10" xfId="0" applyNumberFormat="1" applyFont="1" applyFill="1" applyBorder="1" applyAlignment="1">
      <alignment horizontal="right" vertical="justify" wrapText="1" shrinkToFit="1"/>
    </xf>
    <xf numFmtId="3" fontId="51" fillId="0" borderId="10" xfId="0" applyNumberFormat="1" applyFont="1" applyBorder="1" applyAlignment="1">
      <alignment horizontal="right" vertical="justify" wrapText="1" shrinkToFit="1"/>
    </xf>
    <xf numFmtId="3" fontId="50" fillId="0" borderId="10" xfId="0" applyNumberFormat="1" applyFont="1" applyBorder="1" applyAlignment="1">
      <alignment horizontal="center" vertical="center" wrapText="1"/>
    </xf>
    <xf numFmtId="3" fontId="50" fillId="33" borderId="12" xfId="0" applyNumberFormat="1" applyFont="1" applyFill="1" applyBorder="1" applyAlignment="1">
      <alignment horizontal="right" vertical="justify" wrapText="1"/>
    </xf>
    <xf numFmtId="3" fontId="51" fillId="33" borderId="12" xfId="0" applyNumberFormat="1" applyFont="1" applyFill="1" applyBorder="1" applyAlignment="1">
      <alignment horizontal="right" vertical="top"/>
    </xf>
    <xf numFmtId="0" fontId="48" fillId="33" borderId="0" xfId="0" applyFont="1" applyFill="1" applyBorder="1" applyAlignment="1">
      <alignment vertical="justify" wrapText="1"/>
    </xf>
    <xf numFmtId="3" fontId="7" fillId="33" borderId="10" xfId="0" applyNumberFormat="1" applyFont="1" applyFill="1" applyBorder="1" applyAlignment="1">
      <alignment horizontal="right" vertical="justify" wrapText="1"/>
    </xf>
    <xf numFmtId="3" fontId="51" fillId="0" borderId="0" xfId="0" applyNumberFormat="1" applyFont="1" applyAlignment="1">
      <alignment vertical="justify" wrapText="1"/>
    </xf>
    <xf numFmtId="164" fontId="50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justify" wrapText="1"/>
    </xf>
    <xf numFmtId="164" fontId="12" fillId="33" borderId="10" xfId="0" applyNumberFormat="1" applyFont="1" applyFill="1" applyBorder="1" applyAlignment="1">
      <alignment vertical="justify" wrapText="1"/>
    </xf>
    <xf numFmtId="164" fontId="7" fillId="33" borderId="10" xfId="0" applyNumberFormat="1" applyFont="1" applyFill="1" applyBorder="1" applyAlignment="1">
      <alignment vertical="justify" wrapText="1"/>
    </xf>
    <xf numFmtId="164" fontId="12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top"/>
    </xf>
    <xf numFmtId="164" fontId="12" fillId="33" borderId="10" xfId="0" applyNumberFormat="1" applyFont="1" applyFill="1" applyBorder="1" applyAlignment="1">
      <alignment horizontal="right" vertical="top"/>
    </xf>
    <xf numFmtId="164" fontId="12" fillId="33" borderId="12" xfId="0" applyNumberFormat="1" applyFont="1" applyFill="1" applyBorder="1" applyAlignment="1">
      <alignment horizontal="right" vertical="top"/>
    </xf>
    <xf numFmtId="164" fontId="53" fillId="34" borderId="10" xfId="0" applyNumberFormat="1" applyFont="1" applyFill="1" applyBorder="1" applyAlignment="1">
      <alignment horizontal="right" vertical="justify" wrapText="1"/>
    </xf>
    <xf numFmtId="164" fontId="50" fillId="35" borderId="10" xfId="0" applyNumberFormat="1" applyFont="1" applyFill="1" applyBorder="1" applyAlignment="1">
      <alignment horizontal="right" vertical="justify" wrapText="1"/>
    </xf>
    <xf numFmtId="164" fontId="50" fillId="35" borderId="12" xfId="0" applyNumberFormat="1" applyFont="1" applyFill="1" applyBorder="1" applyAlignment="1">
      <alignment horizontal="right" vertical="justify" wrapText="1"/>
    </xf>
    <xf numFmtId="164" fontId="51" fillId="33" borderId="10" xfId="0" applyNumberFormat="1" applyFont="1" applyFill="1" applyBorder="1" applyAlignment="1">
      <alignment horizontal="right" vertical="justify" wrapText="1"/>
    </xf>
    <xf numFmtId="164" fontId="7" fillId="0" borderId="10" xfId="0" applyNumberFormat="1" applyFont="1" applyBorder="1" applyAlignment="1">
      <alignment shrinkToFit="1"/>
    </xf>
    <xf numFmtId="164" fontId="51" fillId="0" borderId="10" xfId="0" applyNumberFormat="1" applyFont="1" applyBorder="1" applyAlignment="1">
      <alignment horizontal="right" vertical="justify" wrapText="1"/>
    </xf>
    <xf numFmtId="164" fontId="50" fillId="0" borderId="10" xfId="0" applyNumberFormat="1" applyFont="1" applyBorder="1" applyAlignment="1">
      <alignment horizontal="right" vertical="justify" wrapText="1"/>
    </xf>
    <xf numFmtId="164" fontId="51" fillId="33" borderId="10" xfId="0" applyNumberFormat="1" applyFont="1" applyFill="1" applyBorder="1" applyAlignment="1">
      <alignment vertical="justify" wrapText="1"/>
    </xf>
    <xf numFmtId="164" fontId="50" fillId="33" borderId="10" xfId="0" applyNumberFormat="1" applyFont="1" applyFill="1" applyBorder="1" applyAlignment="1">
      <alignment vertical="justify" wrapText="1"/>
    </xf>
    <xf numFmtId="164" fontId="7" fillId="0" borderId="10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3" fontId="54" fillId="0" borderId="10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vertical="top"/>
    </xf>
    <xf numFmtId="164" fontId="12" fillId="0" borderId="10" xfId="0" applyNumberFormat="1" applyFont="1" applyBorder="1" applyAlignment="1">
      <alignment vertical="top" shrinkToFit="1"/>
    </xf>
    <xf numFmtId="3" fontId="51" fillId="0" borderId="13" xfId="0" applyNumberFormat="1" applyFont="1" applyBorder="1" applyAlignment="1">
      <alignment horizontal="center" vertical="top"/>
    </xf>
    <xf numFmtId="164" fontId="53" fillId="33" borderId="10" xfId="0" applyNumberFormat="1" applyFont="1" applyFill="1" applyBorder="1" applyAlignment="1">
      <alignment horizontal="right" vertical="justify" wrapText="1"/>
    </xf>
    <xf numFmtId="3" fontId="55" fillId="33" borderId="10" xfId="0" applyNumberFormat="1" applyFont="1" applyFill="1" applyBorder="1" applyAlignment="1">
      <alignment horizontal="right" vertical="top"/>
    </xf>
    <xf numFmtId="3" fontId="50" fillId="33" borderId="12" xfId="0" applyNumberFormat="1" applyFont="1" applyFill="1" applyBorder="1" applyAlignment="1">
      <alignment horizontal="right" vertical="top"/>
    </xf>
    <xf numFmtId="164" fontId="7" fillId="33" borderId="12" xfId="0" applyNumberFormat="1" applyFont="1" applyFill="1" applyBorder="1" applyAlignment="1">
      <alignment horizontal="right" vertical="top"/>
    </xf>
    <xf numFmtId="164" fontId="50" fillId="0" borderId="10" xfId="0" applyNumberFormat="1" applyFont="1" applyBorder="1" applyAlignment="1">
      <alignment horizontal="right" vertical="justify"/>
    </xf>
    <xf numFmtId="164" fontId="51" fillId="0" borderId="10" xfId="0" applyNumberFormat="1" applyFont="1" applyBorder="1" applyAlignment="1">
      <alignment horizontal="right" vertical="justify"/>
    </xf>
    <xf numFmtId="164" fontId="51" fillId="0" borderId="10" xfId="0" applyNumberFormat="1" applyFont="1" applyBorder="1" applyAlignment="1">
      <alignment vertical="top"/>
    </xf>
    <xf numFmtId="164" fontId="50" fillId="0" borderId="10" xfId="0" applyNumberFormat="1" applyFont="1" applyBorder="1" applyAlignment="1">
      <alignment vertical="top"/>
    </xf>
    <xf numFmtId="0" fontId="0" fillId="0" borderId="0" xfId="0" applyFont="1" applyAlignment="1">
      <alignment vertical="justify" wrapText="1"/>
    </xf>
    <xf numFmtId="3" fontId="0" fillId="33" borderId="10" xfId="0" applyNumberFormat="1" applyFont="1" applyFill="1" applyBorder="1" applyAlignment="1">
      <alignment vertical="justify" wrapText="1"/>
    </xf>
    <xf numFmtId="3" fontId="0" fillId="33" borderId="10" xfId="0" applyNumberFormat="1" applyFont="1" applyFill="1" applyBorder="1" applyAlignment="1">
      <alignment horizontal="right" vertical="justify" wrapText="1"/>
    </xf>
    <xf numFmtId="0" fontId="0" fillId="0" borderId="0" xfId="0" applyFont="1" applyAlignment="1">
      <alignment/>
    </xf>
    <xf numFmtId="164" fontId="7" fillId="0" borderId="10" xfId="0" applyNumberFormat="1" applyFont="1" applyBorder="1" applyAlignment="1">
      <alignment horizontal="right" vertical="top" shrinkToFit="1"/>
    </xf>
    <xf numFmtId="3" fontId="56" fillId="33" borderId="12" xfId="0" applyNumberFormat="1" applyFont="1" applyFill="1" applyBorder="1" applyAlignment="1">
      <alignment horizontal="right" vertical="justify" wrapText="1"/>
    </xf>
    <xf numFmtId="3" fontId="56" fillId="33" borderId="10" xfId="0" applyNumberFormat="1" applyFont="1" applyFill="1" applyBorder="1" applyAlignment="1">
      <alignment horizontal="right" vertical="justify" wrapText="1"/>
    </xf>
    <xf numFmtId="3" fontId="55" fillId="33" borderId="12" xfId="0" applyNumberFormat="1" applyFont="1" applyFill="1" applyBorder="1" applyAlignment="1">
      <alignment horizontal="right" vertical="top"/>
    </xf>
    <xf numFmtId="3" fontId="55" fillId="0" borderId="10" xfId="0" applyNumberFormat="1" applyFont="1" applyBorder="1" applyAlignment="1">
      <alignment horizontal="right" vertical="justify" wrapText="1"/>
    </xf>
    <xf numFmtId="3" fontId="7" fillId="35" borderId="10" xfId="0" applyNumberFormat="1" applyFont="1" applyFill="1" applyBorder="1" applyAlignment="1">
      <alignment horizontal="center" vertical="top"/>
    </xf>
    <xf numFmtId="0" fontId="50" fillId="33" borderId="10" xfId="0" applyFont="1" applyFill="1" applyBorder="1" applyAlignment="1">
      <alignment horizontal="left" vertical="justify" wrapText="1"/>
    </xf>
    <xf numFmtId="0" fontId="50" fillId="33" borderId="10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/>
    </xf>
    <xf numFmtId="3" fontId="55" fillId="33" borderId="12" xfId="0" applyNumberFormat="1" applyFont="1" applyFill="1" applyBorder="1" applyAlignment="1">
      <alignment horizontal="right" vertical="top" wrapText="1"/>
    </xf>
    <xf numFmtId="0" fontId="12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2" fillId="0" borderId="10" xfId="52" applyNumberFormat="1" applyFont="1" applyFill="1" applyBorder="1" applyAlignment="1" applyProtection="1">
      <alignment horizontal="left" vertical="top" wrapText="1"/>
      <protection hidden="1"/>
    </xf>
    <xf numFmtId="0" fontId="50" fillId="33" borderId="10" xfId="0" applyNumberFormat="1" applyFont="1" applyFill="1" applyBorder="1" applyAlignment="1">
      <alignment horizontal="right" vertical="justify" wrapText="1"/>
    </xf>
    <xf numFmtId="0" fontId="0" fillId="33" borderId="0" xfId="0" applyFont="1" applyFill="1" applyAlignment="1">
      <alignment vertical="justify" wrapText="1"/>
    </xf>
    <xf numFmtId="164" fontId="52" fillId="0" borderId="10" xfId="0" applyNumberFormat="1" applyFont="1" applyBorder="1" applyAlignment="1">
      <alignment vertical="top"/>
    </xf>
    <xf numFmtId="164" fontId="15" fillId="0" borderId="10" xfId="0" applyNumberFormat="1" applyFont="1" applyBorder="1" applyAlignment="1">
      <alignment horizontal="right" vertical="top"/>
    </xf>
    <xf numFmtId="164" fontId="15" fillId="0" borderId="10" xfId="0" applyNumberFormat="1" applyFont="1" applyBorder="1" applyAlignment="1">
      <alignment vertical="justify"/>
    </xf>
    <xf numFmtId="164" fontId="52" fillId="0" borderId="10" xfId="0" applyNumberFormat="1" applyFont="1" applyBorder="1" applyAlignment="1">
      <alignment vertical="top" wrapText="1"/>
    </xf>
    <xf numFmtId="164" fontId="12" fillId="0" borderId="10" xfId="0" applyNumberFormat="1" applyFont="1" applyBorder="1" applyAlignment="1">
      <alignment horizontal="right" vertical="top" wrapText="1"/>
    </xf>
    <xf numFmtId="164" fontId="15" fillId="33" borderId="10" xfId="0" applyNumberFormat="1" applyFont="1" applyFill="1" applyBorder="1" applyAlignment="1">
      <alignment horizontal="right" vertical="justify" wrapText="1"/>
    </xf>
    <xf numFmtId="164" fontId="51" fillId="0" borderId="10" xfId="0" applyNumberFormat="1" applyFont="1" applyBorder="1" applyAlignment="1">
      <alignment horizontal="right" vertical="top" wrapText="1"/>
    </xf>
    <xf numFmtId="164" fontId="12" fillId="0" borderId="10" xfId="0" applyNumberFormat="1" applyFont="1" applyBorder="1" applyAlignment="1">
      <alignment horizontal="right" vertical="top"/>
    </xf>
    <xf numFmtId="164" fontId="50" fillId="0" borderId="10" xfId="0" applyNumberFormat="1" applyFont="1" applyBorder="1" applyAlignment="1">
      <alignment horizontal="center" vertical="top" wrapText="1"/>
    </xf>
    <xf numFmtId="164" fontId="50" fillId="0" borderId="10" xfId="0" applyNumberFormat="1" applyFont="1" applyBorder="1" applyAlignment="1">
      <alignment horizontal="center" vertical="top"/>
    </xf>
    <xf numFmtId="164" fontId="50" fillId="0" borderId="10" xfId="0" applyNumberFormat="1" applyFont="1" applyBorder="1" applyAlignment="1">
      <alignment horizontal="center" vertical="justify"/>
    </xf>
    <xf numFmtId="164" fontId="50" fillId="0" borderId="10" xfId="0" applyNumberFormat="1" applyFont="1" applyBorder="1" applyAlignment="1">
      <alignment horizontal="right" vertical="top" wrapText="1"/>
    </xf>
    <xf numFmtId="164" fontId="50" fillId="0" borderId="10" xfId="0" applyNumberFormat="1" applyFont="1" applyBorder="1" applyAlignment="1">
      <alignment horizontal="right" vertical="top"/>
    </xf>
    <xf numFmtId="164" fontId="50" fillId="33" borderId="10" xfId="0" applyNumberFormat="1" applyFont="1" applyFill="1" applyBorder="1" applyAlignment="1">
      <alignment horizontal="right" vertical="top"/>
    </xf>
    <xf numFmtId="164" fontId="56" fillId="33" borderId="10" xfId="0" applyNumberFormat="1" applyFont="1" applyFill="1" applyBorder="1" applyAlignment="1">
      <alignment horizontal="right" vertical="top"/>
    </xf>
    <xf numFmtId="164" fontId="50" fillId="33" borderId="10" xfId="0" applyNumberFormat="1" applyFont="1" applyFill="1" applyBorder="1" applyAlignment="1">
      <alignment horizontal="right" vertical="top" shrinkToFit="1"/>
    </xf>
    <xf numFmtId="165" fontId="7" fillId="0" borderId="10" xfId="52" applyNumberFormat="1" applyFont="1" applyFill="1" applyBorder="1" applyAlignment="1" applyProtection="1">
      <alignment horizontal="right" vertical="top"/>
      <protection hidden="1"/>
    </xf>
    <xf numFmtId="164" fontId="57" fillId="0" borderId="10" xfId="0" applyNumberFormat="1" applyFont="1" applyBorder="1" applyAlignment="1">
      <alignment horizontal="center" vertical="top"/>
    </xf>
    <xf numFmtId="164" fontId="57" fillId="33" borderId="10" xfId="0" applyNumberFormat="1" applyFont="1" applyFill="1" applyBorder="1" applyAlignment="1">
      <alignment horizontal="right" vertical="justify" wrapText="1"/>
    </xf>
    <xf numFmtId="164" fontId="57" fillId="33" borderId="10" xfId="0" applyNumberFormat="1" applyFont="1" applyFill="1" applyBorder="1" applyAlignment="1">
      <alignment horizontal="right" vertical="top"/>
    </xf>
    <xf numFmtId="164" fontId="52" fillId="0" borderId="10" xfId="0" applyNumberFormat="1" applyFont="1" applyBorder="1" applyAlignment="1">
      <alignment horizontal="right" vertical="top"/>
    </xf>
    <xf numFmtId="0" fontId="12" fillId="33" borderId="10" xfId="52" applyNumberFormat="1" applyFont="1" applyFill="1" applyBorder="1" applyAlignment="1" applyProtection="1">
      <alignment horizontal="left" vertical="center" wrapText="1"/>
      <protection hidden="1"/>
    </xf>
    <xf numFmtId="3" fontId="51" fillId="33" borderId="12" xfId="0" applyNumberFormat="1" applyFont="1" applyFill="1" applyBorder="1" applyAlignment="1">
      <alignment horizontal="right" vertical="top" wrapText="1"/>
    </xf>
    <xf numFmtId="3" fontId="56" fillId="34" borderId="10" xfId="0" applyNumberFormat="1" applyFont="1" applyFill="1" applyBorder="1" applyAlignment="1">
      <alignment horizontal="right" vertical="justify" wrapText="1"/>
    </xf>
    <xf numFmtId="3" fontId="58" fillId="33" borderId="12" xfId="0" applyNumberFormat="1" applyFont="1" applyFill="1" applyBorder="1" applyAlignment="1">
      <alignment horizontal="right" vertical="top"/>
    </xf>
    <xf numFmtId="3" fontId="59" fillId="33" borderId="10" xfId="0" applyNumberFormat="1" applyFont="1" applyFill="1" applyBorder="1" applyAlignment="1">
      <alignment horizontal="right" vertical="justify" wrapText="1"/>
    </xf>
    <xf numFmtId="164" fontId="60" fillId="0" borderId="0" xfId="0" applyNumberFormat="1" applyFont="1" applyAlignment="1">
      <alignment/>
    </xf>
    <xf numFmtId="164" fontId="59" fillId="33" borderId="10" xfId="0" applyNumberFormat="1" applyFont="1" applyFill="1" applyBorder="1" applyAlignment="1">
      <alignment horizontal="right" vertical="justify" wrapText="1"/>
    </xf>
    <xf numFmtId="3" fontId="52" fillId="0" borderId="10" xfId="0" applyNumberFormat="1" applyFont="1" applyBorder="1" applyAlignment="1">
      <alignment horizontal="right" vertical="justify" wrapText="1"/>
    </xf>
    <xf numFmtId="3" fontId="52" fillId="33" borderId="10" xfId="0" applyNumberFormat="1" applyFont="1" applyFill="1" applyBorder="1" applyAlignment="1">
      <alignment horizontal="right" vertical="justify" wrapText="1"/>
    </xf>
    <xf numFmtId="0" fontId="50" fillId="36" borderId="10" xfId="0" applyNumberFormat="1" applyFont="1" applyFill="1" applyBorder="1" applyAlignment="1">
      <alignment horizontal="right" vertical="justify" wrapText="1"/>
    </xf>
    <xf numFmtId="0" fontId="7" fillId="36" borderId="10" xfId="52" applyNumberFormat="1" applyFont="1" applyFill="1" applyBorder="1" applyAlignment="1" applyProtection="1">
      <alignment horizontal="left" vertical="center" wrapText="1"/>
      <protection hidden="1"/>
    </xf>
    <xf numFmtId="3" fontId="50" fillId="36" borderId="10" xfId="0" applyNumberFormat="1" applyFont="1" applyFill="1" applyBorder="1" applyAlignment="1">
      <alignment horizontal="right" vertical="justify" wrapText="1"/>
    </xf>
    <xf numFmtId="164" fontId="7" fillId="36" borderId="10" xfId="0" applyNumberFormat="1" applyFont="1" applyFill="1" applyBorder="1" applyAlignment="1">
      <alignment horizontal="right" vertical="justify" wrapText="1"/>
    </xf>
    <xf numFmtId="164" fontId="50" fillId="36" borderId="10" xfId="0" applyNumberFormat="1" applyFont="1" applyFill="1" applyBorder="1" applyAlignment="1">
      <alignment horizontal="right" vertical="justify" wrapText="1"/>
    </xf>
    <xf numFmtId="3" fontId="50" fillId="36" borderId="10" xfId="0" applyNumberFormat="1" applyFont="1" applyFill="1" applyBorder="1" applyAlignment="1">
      <alignment horizontal="right" vertical="justify" wrapText="1" shrinkToFit="1"/>
    </xf>
    <xf numFmtId="164" fontId="7" fillId="36" borderId="10" xfId="0" applyNumberFormat="1" applyFont="1" applyFill="1" applyBorder="1" applyAlignment="1">
      <alignment vertical="justify" wrapText="1"/>
    </xf>
    <xf numFmtId="3" fontId="50" fillId="36" borderId="10" xfId="0" applyNumberFormat="1" applyFont="1" applyFill="1" applyBorder="1" applyAlignment="1">
      <alignment vertical="justify" wrapText="1"/>
    </xf>
    <xf numFmtId="0" fontId="0" fillId="36" borderId="0" xfId="0" applyFont="1" applyFill="1" applyAlignment="1">
      <alignment vertical="justify" wrapText="1"/>
    </xf>
    <xf numFmtId="0" fontId="50" fillId="37" borderId="10" xfId="0" applyFont="1" applyFill="1" applyBorder="1" applyAlignment="1">
      <alignment horizontal="left" vertical="justify" wrapText="1"/>
    </xf>
    <xf numFmtId="3" fontId="50" fillId="37" borderId="10" xfId="0" applyNumberFormat="1" applyFont="1" applyFill="1" applyBorder="1" applyAlignment="1">
      <alignment horizontal="right" vertical="justify" wrapText="1"/>
    </xf>
    <xf numFmtId="3" fontId="55" fillId="37" borderId="12" xfId="0" applyNumberFormat="1" applyFont="1" applyFill="1" applyBorder="1" applyAlignment="1">
      <alignment horizontal="right" vertical="top"/>
    </xf>
    <xf numFmtId="164" fontId="7" fillId="37" borderId="12" xfId="0" applyNumberFormat="1" applyFont="1" applyFill="1" applyBorder="1" applyAlignment="1">
      <alignment horizontal="right" vertical="top"/>
    </xf>
    <xf numFmtId="164" fontId="7" fillId="37" borderId="10" xfId="0" applyNumberFormat="1" applyFont="1" applyFill="1" applyBorder="1" applyAlignment="1">
      <alignment horizontal="right" vertical="top"/>
    </xf>
    <xf numFmtId="3" fontId="50" fillId="37" borderId="10" xfId="0" applyNumberFormat="1" applyFont="1" applyFill="1" applyBorder="1" applyAlignment="1">
      <alignment horizontal="right" vertical="top"/>
    </xf>
    <xf numFmtId="3" fontId="50" fillId="37" borderId="10" xfId="0" applyNumberFormat="1" applyFont="1" applyFill="1" applyBorder="1" applyAlignment="1">
      <alignment horizontal="right" vertical="top" wrapText="1"/>
    </xf>
    <xf numFmtId="164" fontId="7" fillId="37" borderId="10" xfId="0" applyNumberFormat="1" applyFont="1" applyFill="1" applyBorder="1" applyAlignment="1">
      <alignment horizontal="right" vertical="justify" wrapText="1"/>
    </xf>
    <xf numFmtId="0" fontId="7" fillId="37" borderId="10" xfId="52" applyNumberFormat="1" applyFont="1" applyFill="1" applyBorder="1" applyAlignment="1" applyProtection="1">
      <alignment horizontal="left" vertical="center" wrapText="1"/>
      <protection hidden="1"/>
    </xf>
    <xf numFmtId="3" fontId="55" fillId="37" borderId="10" xfId="0" applyNumberFormat="1" applyFont="1" applyFill="1" applyBorder="1" applyAlignment="1">
      <alignment horizontal="right" vertical="top"/>
    </xf>
    <xf numFmtId="164" fontId="52" fillId="0" borderId="10" xfId="0" applyNumberFormat="1" applyFont="1" applyBorder="1" applyAlignment="1">
      <alignment horizontal="right" vertical="top" wrapText="1"/>
    </xf>
    <xf numFmtId="164" fontId="7" fillId="0" borderId="10" xfId="0" applyNumberFormat="1" applyFont="1" applyBorder="1" applyAlignment="1">
      <alignment vertical="top" shrinkToFit="1"/>
    </xf>
    <xf numFmtId="0" fontId="50" fillId="0" borderId="14" xfId="0" applyFont="1" applyBorder="1" applyAlignment="1">
      <alignment horizontal="center" vertical="top"/>
    </xf>
    <xf numFmtId="0" fontId="50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top"/>
    </xf>
    <xf numFmtId="0" fontId="51" fillId="0" borderId="13" xfId="0" applyFont="1" applyBorder="1" applyAlignment="1">
      <alignment horizontal="center" vertical="top"/>
    </xf>
    <xf numFmtId="0" fontId="51" fillId="0" borderId="15" xfId="0" applyFont="1" applyBorder="1" applyAlignment="1">
      <alignment horizontal="center" vertical="top"/>
    </xf>
    <xf numFmtId="3" fontId="61" fillId="0" borderId="0" xfId="0" applyNumberFormat="1" applyFont="1" applyAlignment="1">
      <alignment horizontal="left" vertical="center" wrapText="1"/>
    </xf>
    <xf numFmtId="0" fontId="61" fillId="0" borderId="0" xfId="0" applyFont="1" applyAlignment="1">
      <alignment horizontal="left" vertical="center"/>
    </xf>
    <xf numFmtId="0" fontId="41" fillId="0" borderId="13" xfId="0" applyFont="1" applyBorder="1" applyAlignment="1">
      <alignment horizontal="center" vertical="top"/>
    </xf>
    <xf numFmtId="0" fontId="41" fillId="0" borderId="15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142"/>
  <sheetViews>
    <sheetView tabSelected="1" zoomScale="98" zoomScaleNormal="98" zoomScalePageLayoutView="0" workbookViewId="0" topLeftCell="B1">
      <pane xSplit="1" topLeftCell="C1" activePane="topRight" state="frozen"/>
      <selection pane="topLeft" activeCell="B1" sqref="B1"/>
      <selection pane="topRight" activeCell="B4" sqref="B4:B5"/>
    </sheetView>
  </sheetViews>
  <sheetFormatPr defaultColWidth="9.140625" defaultRowHeight="15"/>
  <cols>
    <col min="1" max="1" width="7.140625" style="0" hidden="1" customWidth="1"/>
    <col min="2" max="2" width="89.7109375" style="5" customWidth="1"/>
    <col min="3" max="3" width="16.421875" style="16" customWidth="1"/>
    <col min="4" max="4" width="15.57421875" style="16" customWidth="1"/>
    <col min="5" max="5" width="16.421875" style="22" customWidth="1"/>
    <col min="6" max="6" width="15.7109375" style="22" customWidth="1"/>
    <col min="7" max="8" width="16.57421875" style="22" customWidth="1"/>
    <col min="9" max="9" width="16.28125" style="0" customWidth="1"/>
    <col min="10" max="10" width="15.8515625" style="0" customWidth="1"/>
    <col min="11" max="11" width="15.7109375" style="0" customWidth="1"/>
    <col min="12" max="12" width="15.140625" style="0" customWidth="1"/>
    <col min="13" max="13" width="15.421875" style="0" customWidth="1"/>
    <col min="14" max="14" width="14.7109375" style="0" customWidth="1"/>
    <col min="15" max="15" width="14.8515625" style="0" customWidth="1"/>
    <col min="16" max="16" width="14.57421875" style="0" customWidth="1"/>
    <col min="17" max="17" width="14.421875" style="1" customWidth="1"/>
    <col min="18" max="18" width="14.8515625" style="0" customWidth="1"/>
    <col min="19" max="19" width="14.421875" style="0" customWidth="1"/>
    <col min="20" max="20" width="15.57421875" style="1" customWidth="1"/>
    <col min="21" max="21" width="15.421875" style="0" customWidth="1"/>
    <col min="22" max="22" width="15.57421875" style="57" customWidth="1"/>
    <col min="23" max="23" width="15.7109375" style="0" bestFit="1" customWidth="1"/>
    <col min="24" max="24" width="15.421875" style="0" customWidth="1"/>
    <col min="25" max="25" width="14.8515625" style="0" customWidth="1"/>
    <col min="26" max="26" width="15.7109375" style="0" bestFit="1" customWidth="1"/>
    <col min="27" max="27" width="15.28125" style="0" customWidth="1"/>
    <col min="28" max="28" width="14.8515625" style="0" customWidth="1"/>
    <col min="29" max="29" width="14.140625" style="0" customWidth="1"/>
    <col min="30" max="30" width="14.57421875" style="0" customWidth="1"/>
    <col min="31" max="31" width="14.28125" style="0" customWidth="1"/>
    <col min="32" max="32" width="14.140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14.7109375" style="0" customWidth="1"/>
    <col min="37" max="37" width="14.421875" style="0" customWidth="1"/>
    <col min="38" max="38" width="14.140625" style="0" customWidth="1"/>
    <col min="39" max="39" width="14.8515625" style="0" customWidth="1"/>
    <col min="40" max="40" width="14.00390625" style="0" customWidth="1"/>
    <col min="41" max="41" width="13.7109375" style="0" customWidth="1"/>
    <col min="42" max="42" width="14.421875" style="0" customWidth="1"/>
    <col min="43" max="43" width="14.57421875" style="0" customWidth="1"/>
    <col min="44" max="44" width="14.00390625" style="0" customWidth="1"/>
    <col min="45" max="45" width="14.8515625" style="0" customWidth="1"/>
    <col min="46" max="46" width="13.421875" style="0" customWidth="1"/>
    <col min="47" max="47" width="13.8515625" style="0" customWidth="1"/>
    <col min="48" max="48" width="15.140625" style="0" customWidth="1"/>
    <col min="49" max="49" width="13.57421875" style="0" customWidth="1"/>
    <col min="50" max="50" width="14.00390625" style="0" customWidth="1"/>
    <col min="51" max="51" width="15.00390625" style="0" customWidth="1"/>
    <col min="52" max="52" width="14.57421875" style="0" customWidth="1"/>
    <col min="53" max="53" width="13.7109375" style="0" customWidth="1"/>
    <col min="54" max="54" width="14.7109375" style="0" customWidth="1"/>
    <col min="55" max="55" width="14.00390625" style="0" customWidth="1"/>
    <col min="56" max="56" width="13.8515625" style="0" customWidth="1"/>
    <col min="57" max="57" width="14.8515625" style="0" customWidth="1"/>
    <col min="58" max="58" width="13.57421875" style="0" customWidth="1"/>
    <col min="59" max="59" width="13.8515625" style="0" customWidth="1"/>
    <col min="60" max="60" width="14.421875" style="0" customWidth="1"/>
    <col min="61" max="62" width="13.8515625" style="0" customWidth="1"/>
    <col min="63" max="63" width="14.57421875" style="0" customWidth="1"/>
    <col min="64" max="64" width="13.8515625" style="0" customWidth="1"/>
    <col min="65" max="65" width="15.28125" style="0" customWidth="1"/>
    <col min="66" max="66" width="15.140625" style="0" customWidth="1"/>
    <col min="67" max="67" width="14.28125" style="0" customWidth="1"/>
    <col min="68" max="68" width="13.57421875" style="0" customWidth="1"/>
    <col min="71" max="71" width="11.140625" style="0" bestFit="1" customWidth="1"/>
    <col min="78" max="78" width="16.140625" style="0" customWidth="1"/>
  </cols>
  <sheetData>
    <row r="2" spans="3:23" ht="18.75">
      <c r="C2" s="174" t="s">
        <v>136</v>
      </c>
      <c r="D2" s="174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</row>
    <row r="4" spans="1:67" ht="15" customHeight="1">
      <c r="A4" s="167" t="s">
        <v>20</v>
      </c>
      <c r="B4" s="169" t="s">
        <v>27</v>
      </c>
      <c r="C4" s="171" t="s">
        <v>19</v>
      </c>
      <c r="D4" s="172"/>
      <c r="E4" s="172"/>
      <c r="F4" s="89"/>
      <c r="G4" s="89"/>
      <c r="H4" s="171" t="s">
        <v>1</v>
      </c>
      <c r="I4" s="172"/>
      <c r="J4" s="173"/>
      <c r="K4" s="171" t="s">
        <v>0</v>
      </c>
      <c r="L4" s="172"/>
      <c r="M4" s="173"/>
      <c r="N4" s="171" t="s">
        <v>2</v>
      </c>
      <c r="O4" s="172"/>
      <c r="P4" s="173"/>
      <c r="Q4" s="171" t="s">
        <v>3</v>
      </c>
      <c r="R4" s="176"/>
      <c r="S4" s="177"/>
      <c r="T4" s="171" t="s">
        <v>4</v>
      </c>
      <c r="U4" s="176"/>
      <c r="V4" s="177"/>
      <c r="W4" s="171" t="s">
        <v>5</v>
      </c>
      <c r="X4" s="176"/>
      <c r="Y4" s="177"/>
      <c r="Z4" s="171" t="s">
        <v>6</v>
      </c>
      <c r="AA4" s="176"/>
      <c r="AB4" s="177"/>
      <c r="AC4" s="171" t="s">
        <v>7</v>
      </c>
      <c r="AD4" s="176"/>
      <c r="AE4" s="177"/>
      <c r="AF4" s="171" t="s">
        <v>8</v>
      </c>
      <c r="AG4" s="176"/>
      <c r="AH4" s="177"/>
      <c r="AI4" s="171" t="s">
        <v>9</v>
      </c>
      <c r="AJ4" s="176"/>
      <c r="AK4" s="177"/>
      <c r="AL4" s="171" t="s">
        <v>10</v>
      </c>
      <c r="AM4" s="176"/>
      <c r="AN4" s="177"/>
      <c r="AO4" s="171" t="s">
        <v>11</v>
      </c>
      <c r="AP4" s="172"/>
      <c r="AQ4" s="177"/>
      <c r="AR4" s="171" t="s">
        <v>12</v>
      </c>
      <c r="AS4" s="176"/>
      <c r="AT4" s="177"/>
      <c r="AU4" s="171" t="s">
        <v>13</v>
      </c>
      <c r="AV4" s="176"/>
      <c r="AW4" s="177"/>
      <c r="AX4" s="171" t="s">
        <v>14</v>
      </c>
      <c r="AY4" s="176"/>
      <c r="AZ4" s="177"/>
      <c r="BA4" s="171" t="s">
        <v>15</v>
      </c>
      <c r="BB4" s="176"/>
      <c r="BC4" s="177"/>
      <c r="BD4" s="171" t="s">
        <v>16</v>
      </c>
      <c r="BE4" s="176"/>
      <c r="BF4" s="177"/>
      <c r="BG4" s="171" t="s">
        <v>17</v>
      </c>
      <c r="BH4" s="176"/>
      <c r="BI4" s="177"/>
      <c r="BJ4" s="171" t="s">
        <v>18</v>
      </c>
      <c r="BK4" s="176"/>
      <c r="BL4" s="177"/>
      <c r="BM4" s="171" t="s">
        <v>36</v>
      </c>
      <c r="BN4" s="176"/>
      <c r="BO4" s="177"/>
    </row>
    <row r="5" spans="1:67" ht="33" customHeight="1">
      <c r="A5" s="168"/>
      <c r="B5" s="170"/>
      <c r="C5" s="61" t="s">
        <v>132</v>
      </c>
      <c r="D5" s="10" t="s">
        <v>35</v>
      </c>
      <c r="E5" s="61" t="s">
        <v>137</v>
      </c>
      <c r="F5" s="10" t="s">
        <v>35</v>
      </c>
      <c r="G5" s="86" t="s">
        <v>49</v>
      </c>
      <c r="H5" s="61" t="s">
        <v>132</v>
      </c>
      <c r="I5" s="61" t="s">
        <v>137</v>
      </c>
      <c r="J5" s="86" t="s">
        <v>49</v>
      </c>
      <c r="K5" s="61" t="s">
        <v>132</v>
      </c>
      <c r="L5" s="61" t="s">
        <v>137</v>
      </c>
      <c r="M5" s="86" t="s">
        <v>49</v>
      </c>
      <c r="N5" s="61" t="s">
        <v>132</v>
      </c>
      <c r="O5" s="61" t="s">
        <v>137</v>
      </c>
      <c r="P5" s="86" t="s">
        <v>49</v>
      </c>
      <c r="Q5" s="61" t="s">
        <v>132</v>
      </c>
      <c r="R5" s="61" t="s">
        <v>137</v>
      </c>
      <c r="S5" s="86" t="s">
        <v>49</v>
      </c>
      <c r="T5" s="61" t="s">
        <v>132</v>
      </c>
      <c r="U5" s="61" t="s">
        <v>137</v>
      </c>
      <c r="V5" s="86" t="s">
        <v>49</v>
      </c>
      <c r="W5" s="61" t="s">
        <v>132</v>
      </c>
      <c r="X5" s="61" t="s">
        <v>137</v>
      </c>
      <c r="Y5" s="86" t="s">
        <v>49</v>
      </c>
      <c r="Z5" s="61" t="s">
        <v>132</v>
      </c>
      <c r="AA5" s="61" t="s">
        <v>137</v>
      </c>
      <c r="AB5" s="86" t="s">
        <v>49</v>
      </c>
      <c r="AC5" s="61" t="s">
        <v>132</v>
      </c>
      <c r="AD5" s="61" t="s">
        <v>137</v>
      </c>
      <c r="AE5" s="86" t="s">
        <v>49</v>
      </c>
      <c r="AF5" s="61" t="s">
        <v>132</v>
      </c>
      <c r="AG5" s="61" t="s">
        <v>137</v>
      </c>
      <c r="AH5" s="86" t="s">
        <v>49</v>
      </c>
      <c r="AI5" s="61" t="s">
        <v>132</v>
      </c>
      <c r="AJ5" s="61" t="s">
        <v>137</v>
      </c>
      <c r="AK5" s="86" t="s">
        <v>49</v>
      </c>
      <c r="AL5" s="61" t="s">
        <v>132</v>
      </c>
      <c r="AM5" s="61" t="s">
        <v>137</v>
      </c>
      <c r="AN5" s="86" t="s">
        <v>49</v>
      </c>
      <c r="AO5" s="61" t="s">
        <v>132</v>
      </c>
      <c r="AP5" s="61" t="s">
        <v>137</v>
      </c>
      <c r="AQ5" s="86" t="s">
        <v>49</v>
      </c>
      <c r="AR5" s="61" t="s">
        <v>132</v>
      </c>
      <c r="AS5" s="61" t="s">
        <v>137</v>
      </c>
      <c r="AT5" s="86" t="s">
        <v>49</v>
      </c>
      <c r="AU5" s="61" t="s">
        <v>132</v>
      </c>
      <c r="AV5" s="61" t="s">
        <v>137</v>
      </c>
      <c r="AW5" s="86" t="s">
        <v>49</v>
      </c>
      <c r="AX5" s="61" t="s">
        <v>132</v>
      </c>
      <c r="AY5" s="61" t="s">
        <v>137</v>
      </c>
      <c r="AZ5" s="86" t="s">
        <v>49</v>
      </c>
      <c r="BA5" s="61" t="s">
        <v>132</v>
      </c>
      <c r="BB5" s="61" t="s">
        <v>137</v>
      </c>
      <c r="BC5" s="86" t="s">
        <v>49</v>
      </c>
      <c r="BD5" s="61" t="s">
        <v>132</v>
      </c>
      <c r="BE5" s="61" t="s">
        <v>137</v>
      </c>
      <c r="BF5" s="86" t="s">
        <v>49</v>
      </c>
      <c r="BG5" s="61" t="s">
        <v>132</v>
      </c>
      <c r="BH5" s="61" t="s">
        <v>137</v>
      </c>
      <c r="BI5" s="86" t="s">
        <v>49</v>
      </c>
      <c r="BJ5" s="61" t="s">
        <v>132</v>
      </c>
      <c r="BK5" s="61" t="s">
        <v>137</v>
      </c>
      <c r="BL5" s="86" t="s">
        <v>49</v>
      </c>
      <c r="BM5" s="61" t="s">
        <v>132</v>
      </c>
      <c r="BN5" s="61" t="s">
        <v>137</v>
      </c>
      <c r="BO5" s="86" t="s">
        <v>49</v>
      </c>
    </row>
    <row r="6" spans="1:67" ht="17.25" customHeight="1">
      <c r="A6" s="29"/>
      <c r="B6" s="32" t="s">
        <v>40</v>
      </c>
      <c r="C6" s="119">
        <f>C8+C14+C73+C136</f>
        <v>27884657440</v>
      </c>
      <c r="D6" s="136">
        <f>D14+D73+D136</f>
        <v>1344115193</v>
      </c>
      <c r="E6" s="165">
        <f>E8+E14+E73+E136</f>
        <v>28472179221</v>
      </c>
      <c r="F6" s="136">
        <f>F14+F73+F136</f>
        <v>1358284890</v>
      </c>
      <c r="G6" s="117">
        <f>E6-C6</f>
        <v>587521781</v>
      </c>
      <c r="H6" s="119">
        <f>H8+H14+H73+H136</f>
        <v>10149545069</v>
      </c>
      <c r="I6" s="119">
        <f>I8+I14+I73+I136</f>
        <v>10296418331</v>
      </c>
      <c r="J6" s="118">
        <f>I6-H6</f>
        <v>146873262</v>
      </c>
      <c r="K6" s="119">
        <f>K8+K14+K73+K136</f>
        <v>2925703620</v>
      </c>
      <c r="L6" s="116">
        <f>L8+L14+L73+L136</f>
        <v>2982239190</v>
      </c>
      <c r="M6" s="118">
        <f>L6-K6</f>
        <v>56535570</v>
      </c>
      <c r="N6" s="116">
        <f>N8+N14+N73+N136</f>
        <v>757145418</v>
      </c>
      <c r="O6" s="116">
        <f>O8+O14+O73+O136</f>
        <v>778372074</v>
      </c>
      <c r="P6" s="118">
        <f>O6-N6</f>
        <v>21226656</v>
      </c>
      <c r="Q6" s="116">
        <f>Q8+Q14+Q73+Q136</f>
        <v>903496124</v>
      </c>
      <c r="R6" s="116">
        <f>R8+R14+R73+R136</f>
        <v>923983717</v>
      </c>
      <c r="S6" s="118">
        <f>R6-Q6</f>
        <v>20487593</v>
      </c>
      <c r="T6" s="116">
        <f>T8+T14+T73+T136</f>
        <v>1688603490</v>
      </c>
      <c r="U6" s="116">
        <f>U8+U14+U73+U136</f>
        <v>1749831013</v>
      </c>
      <c r="V6" s="118">
        <f>U6-T6</f>
        <v>61227523</v>
      </c>
      <c r="W6" s="116">
        <f>W8+W14+W73+W136</f>
        <v>1137781574</v>
      </c>
      <c r="X6" s="116">
        <f>X8+X14+X73+X136</f>
        <v>1194023162</v>
      </c>
      <c r="Y6" s="118">
        <f>X6-W6</f>
        <v>56241588</v>
      </c>
      <c r="Z6" s="116">
        <f>Z8+Z14+Z73+Z136</f>
        <v>1467228427</v>
      </c>
      <c r="AA6" s="116">
        <f>AA8+AA14+AA73+AA136</f>
        <v>1492153466</v>
      </c>
      <c r="AB6" s="118">
        <f>AA6-Z6</f>
        <v>24925039</v>
      </c>
      <c r="AC6" s="116">
        <f>AC8+AC14+AC73+AC136</f>
        <v>400437457</v>
      </c>
      <c r="AD6" s="116">
        <f>AD8+AD14+AD73+AD136</f>
        <v>408233868</v>
      </c>
      <c r="AE6" s="118">
        <f>AD6-AC6</f>
        <v>7796411</v>
      </c>
      <c r="AF6" s="116">
        <f>AF8+AF14+AF73+AF136</f>
        <v>486385132</v>
      </c>
      <c r="AG6" s="116">
        <f>AG8+AG14+AG73+AG136</f>
        <v>490942318</v>
      </c>
      <c r="AH6" s="118">
        <f>AG6-AF6</f>
        <v>4557186</v>
      </c>
      <c r="AI6" s="116">
        <f>AI8+AI14+AI73+AI136</f>
        <v>254041308</v>
      </c>
      <c r="AJ6" s="116">
        <f>AJ8+AJ14+AJ73+AJ136</f>
        <v>261556257</v>
      </c>
      <c r="AK6" s="118">
        <f>AJ6-AI6</f>
        <v>7514949</v>
      </c>
      <c r="AL6" s="116">
        <f>AL8+AL14+AL73+AL136</f>
        <v>789244348</v>
      </c>
      <c r="AM6" s="116">
        <f>AM8+AM14+AM73+AM136</f>
        <v>809334241</v>
      </c>
      <c r="AN6" s="118">
        <f>AM6-AL6</f>
        <v>20089893</v>
      </c>
      <c r="AO6" s="119">
        <f>AO8+AO14+AO73+AO136</f>
        <v>799084132</v>
      </c>
      <c r="AP6" s="119">
        <f>AP8+AP14+AP73+AP136</f>
        <v>810225192</v>
      </c>
      <c r="AQ6" s="118">
        <f>AP6-AO6</f>
        <v>11141060</v>
      </c>
      <c r="AR6" s="116">
        <f>AR8+AR14+AR73+AR136</f>
        <v>445651765</v>
      </c>
      <c r="AS6" s="116">
        <f>AS8+AS14+AS73+AS136</f>
        <v>451923585</v>
      </c>
      <c r="AT6" s="118">
        <f>AS6-AR6</f>
        <v>6271820</v>
      </c>
      <c r="AU6" s="116">
        <f>AU8+AU14+AU73+AU136</f>
        <v>345277998</v>
      </c>
      <c r="AV6" s="116">
        <f>AV8+AV14+AV73+AV136</f>
        <v>372345541</v>
      </c>
      <c r="AW6" s="118">
        <f>AV6-AU6</f>
        <v>27067543</v>
      </c>
      <c r="AX6" s="116">
        <f>AX8+AX14+AX73+AX136</f>
        <v>515466610</v>
      </c>
      <c r="AY6" s="116">
        <f>AY8+AY14+AY73+AY136</f>
        <v>518643616</v>
      </c>
      <c r="AZ6" s="118">
        <f>AY6-AX6</f>
        <v>3177006</v>
      </c>
      <c r="BA6" s="116">
        <f>BA8+BA14+BA73+BA136</f>
        <v>565814416</v>
      </c>
      <c r="BB6" s="116">
        <f>BB8+BB14+BB73+BB136</f>
        <v>574161653</v>
      </c>
      <c r="BC6" s="118">
        <f>BB6-BA6</f>
        <v>8347237</v>
      </c>
      <c r="BD6" s="116">
        <f>BD8+BD14+BD73+BD136</f>
        <v>452223689</v>
      </c>
      <c r="BE6" s="116">
        <f>BE8+BE14+BE73+BE136</f>
        <v>456258393</v>
      </c>
      <c r="BF6" s="120">
        <f>BE6-BD6</f>
        <v>4034704</v>
      </c>
      <c r="BG6" s="116">
        <f>BG8+BG14+BG73+BG136</f>
        <v>518686443</v>
      </c>
      <c r="BH6" s="116">
        <f>BH8+BH14+BH73+BH136</f>
        <v>530990488</v>
      </c>
      <c r="BI6" s="120">
        <f>BH6-BG6</f>
        <v>12304045</v>
      </c>
      <c r="BJ6" s="116">
        <f>BJ8+BJ14+BJ73+BJ136</f>
        <v>544380930</v>
      </c>
      <c r="BK6" s="116">
        <f>BK8+BK14+BK73+BK136</f>
        <v>550496633</v>
      </c>
      <c r="BL6" s="121">
        <f>BK6-BJ6</f>
        <v>6115703</v>
      </c>
      <c r="BM6" s="116">
        <f>BM8+BM14+BM73+BM136</f>
        <v>1394203610</v>
      </c>
      <c r="BN6" s="116">
        <f>BN8+BN14+BN73+BN136</f>
        <v>1460203009</v>
      </c>
      <c r="BO6" s="118">
        <f>BN6-BM6</f>
        <v>65999399</v>
      </c>
    </row>
    <row r="7" spans="1:67" ht="17.25" customHeight="1">
      <c r="A7" s="40"/>
      <c r="B7" s="46"/>
      <c r="C7" s="48"/>
      <c r="D7" s="48"/>
      <c r="E7" s="48"/>
      <c r="F7" s="48"/>
      <c r="G7" s="107"/>
      <c r="H7" s="47"/>
      <c r="I7" s="49"/>
      <c r="J7" s="50"/>
      <c r="K7" s="47"/>
      <c r="L7" s="48"/>
      <c r="M7" s="51"/>
      <c r="N7" s="47"/>
      <c r="O7" s="48"/>
      <c r="P7" s="51"/>
      <c r="Q7" s="47"/>
      <c r="R7" s="48"/>
      <c r="S7" s="50"/>
      <c r="T7" s="52"/>
      <c r="U7" s="49"/>
      <c r="V7" s="50"/>
      <c r="W7" s="52"/>
      <c r="X7" s="49"/>
      <c r="Y7" s="50"/>
      <c r="Z7" s="52"/>
      <c r="AA7" s="49"/>
      <c r="AB7" s="50"/>
      <c r="AC7" s="52"/>
      <c r="AD7" s="49"/>
      <c r="AE7" s="50"/>
      <c r="AF7" s="52"/>
      <c r="AG7" s="49"/>
      <c r="AH7" s="50"/>
      <c r="AI7" s="52"/>
      <c r="AJ7" s="49"/>
      <c r="AK7" s="50"/>
      <c r="AL7" s="42"/>
      <c r="AM7" s="44"/>
      <c r="AN7" s="53"/>
      <c r="AO7" s="42"/>
      <c r="AP7" s="42"/>
      <c r="AQ7" s="53"/>
      <c r="AR7" s="42"/>
      <c r="AS7" s="44"/>
      <c r="AT7" s="53"/>
      <c r="AU7" s="42"/>
      <c r="AV7" s="44"/>
      <c r="AW7" s="53"/>
      <c r="AX7" s="42"/>
      <c r="AY7" s="44"/>
      <c r="AZ7" s="53"/>
      <c r="BA7" s="42"/>
      <c r="BB7" s="44"/>
      <c r="BC7" s="53"/>
      <c r="BD7" s="42"/>
      <c r="BE7" s="49"/>
      <c r="BF7" s="50"/>
      <c r="BG7" s="47"/>
      <c r="BH7" s="48"/>
      <c r="BI7" s="51"/>
      <c r="BJ7" s="47"/>
      <c r="BK7" s="48"/>
      <c r="BL7" s="51"/>
      <c r="BM7" s="47"/>
      <c r="BN7" s="48"/>
      <c r="BO7" s="51"/>
    </row>
    <row r="8" spans="1:67" ht="16.5" customHeight="1">
      <c r="A8" s="7"/>
      <c r="B8" s="30" t="s">
        <v>26</v>
      </c>
      <c r="C8" s="122">
        <f>SUM(C9:C10)</f>
        <v>3386949000</v>
      </c>
      <c r="D8" s="133"/>
      <c r="E8" s="122">
        <f>SUM(E9:E10)</f>
        <v>3386949000</v>
      </c>
      <c r="F8" s="142"/>
      <c r="G8" s="123">
        <f>E8-C8</f>
        <v>0</v>
      </c>
      <c r="H8" s="124"/>
      <c r="I8" s="125"/>
      <c r="J8" s="126"/>
      <c r="K8" s="122">
        <f>SUM(K9:K10)</f>
        <v>131455000</v>
      </c>
      <c r="L8" s="122">
        <f>SUM(L9:L10)</f>
        <v>131455000</v>
      </c>
      <c r="M8" s="95">
        <f>L8-K8</f>
        <v>0</v>
      </c>
      <c r="N8" s="122">
        <f>SUM(N9:N10)</f>
        <v>33571000</v>
      </c>
      <c r="O8" s="122">
        <f>SUM(O9:O10)</f>
        <v>33571000</v>
      </c>
      <c r="P8" s="95">
        <f>O8-N8</f>
        <v>0</v>
      </c>
      <c r="Q8" s="122">
        <f>SUM(Q9:Q10)</f>
        <v>218930000</v>
      </c>
      <c r="R8" s="122">
        <f>SUM(R9:R10)</f>
        <v>218930000</v>
      </c>
      <c r="S8" s="95">
        <f>R8-Q8</f>
        <v>0</v>
      </c>
      <c r="T8" s="122">
        <f>SUM(T9:T10)</f>
        <v>421094000</v>
      </c>
      <c r="U8" s="122">
        <f>SUM(U9:U10)</f>
        <v>421094000</v>
      </c>
      <c r="V8" s="95">
        <f>U8-T8</f>
        <v>0</v>
      </c>
      <c r="W8" s="122">
        <f>SUM(W9:W10)</f>
        <v>271268000</v>
      </c>
      <c r="X8" s="122">
        <f>SUM(X9:X10)</f>
        <v>271268000</v>
      </c>
      <c r="Y8" s="95">
        <f>X8-W8</f>
        <v>0</v>
      </c>
      <c r="Z8" s="122">
        <f>SUM(Z9:Z10)</f>
        <v>444101000</v>
      </c>
      <c r="AA8" s="122">
        <f>SUM(AA9:AA10)</f>
        <v>444101000</v>
      </c>
      <c r="AB8" s="96">
        <f>AA8-Z8</f>
        <v>0</v>
      </c>
      <c r="AC8" s="122">
        <f>SUM(AC9:AC10)</f>
        <v>114666000</v>
      </c>
      <c r="AD8" s="122">
        <f>SUM(AD9:AD10)</f>
        <v>114666000</v>
      </c>
      <c r="AE8" s="95">
        <f>AD8-AC8</f>
        <v>0</v>
      </c>
      <c r="AF8" s="122">
        <f>SUM(AF9:AF10)</f>
        <v>140612000</v>
      </c>
      <c r="AG8" s="122">
        <f>SUM(AG9:AG10)</f>
        <v>140612000</v>
      </c>
      <c r="AH8" s="95">
        <f>AG8-AF8</f>
        <v>0</v>
      </c>
      <c r="AI8" s="122">
        <f>SUM(AI9:AI10)</f>
        <v>82302000</v>
      </c>
      <c r="AJ8" s="122">
        <f>SUM(AJ9:AJ10)</f>
        <v>82302000</v>
      </c>
      <c r="AK8" s="95">
        <f>AJ8-AI8</f>
        <v>0</v>
      </c>
      <c r="AL8" s="122">
        <f>SUM(AL9:AL10)</f>
        <v>196723000</v>
      </c>
      <c r="AM8" s="122">
        <f>SUM(AM9:AM10)</f>
        <v>196723000</v>
      </c>
      <c r="AN8" s="95">
        <f>AM8-AL8</f>
        <v>0</v>
      </c>
      <c r="AO8" s="122">
        <f>SUM(AO9:AO10)</f>
        <v>211820000</v>
      </c>
      <c r="AP8" s="122">
        <f>SUM(AP9:AP10)</f>
        <v>211820000</v>
      </c>
      <c r="AQ8" s="95">
        <f>AP8-AO8</f>
        <v>0</v>
      </c>
      <c r="AR8" s="122">
        <f>SUM(AR9:AR10)</f>
        <v>149203000</v>
      </c>
      <c r="AS8" s="122">
        <f>SUM(AS9:AS10)</f>
        <v>149203000</v>
      </c>
      <c r="AT8" s="95">
        <f>AS8-AR8</f>
        <v>0</v>
      </c>
      <c r="AU8" s="122">
        <f>SUM(AU9:AU10)</f>
        <v>111371000</v>
      </c>
      <c r="AV8" s="122">
        <f>SUM(AV9:AV10)</f>
        <v>111371000</v>
      </c>
      <c r="AW8" s="95">
        <f>AV8-AU8</f>
        <v>0</v>
      </c>
      <c r="AX8" s="122">
        <f>SUM(AX9:AX10)</f>
        <v>139114000</v>
      </c>
      <c r="AY8" s="122">
        <f>SUM(AY9:AY10)</f>
        <v>139114000</v>
      </c>
      <c r="AZ8" s="95">
        <f>AY8-AX8</f>
        <v>0</v>
      </c>
      <c r="BA8" s="122">
        <f>SUM(BA9:BA10)</f>
        <v>146994000</v>
      </c>
      <c r="BB8" s="122">
        <f>SUM(BB9:BB10)</f>
        <v>146994000</v>
      </c>
      <c r="BC8" s="95">
        <f>BB8-BA8</f>
        <v>0</v>
      </c>
      <c r="BD8" s="122">
        <f>SUM(BD9:BD10)</f>
        <v>151614000</v>
      </c>
      <c r="BE8" s="122">
        <f>SUM(BE9:BE10)</f>
        <v>151614000</v>
      </c>
      <c r="BF8" s="95">
        <f>BE8-BD8</f>
        <v>0</v>
      </c>
      <c r="BG8" s="122">
        <f>SUM(BG9:BG10)</f>
        <v>131117000</v>
      </c>
      <c r="BH8" s="122">
        <f>SUM(BH9:BH10)</f>
        <v>131117000</v>
      </c>
      <c r="BI8" s="95">
        <f>BH8-BG8</f>
        <v>0</v>
      </c>
      <c r="BJ8" s="122">
        <f>SUM(BJ9:BJ10)</f>
        <v>177364000</v>
      </c>
      <c r="BK8" s="122">
        <f>SUM(BK9:BK10)</f>
        <v>177364000</v>
      </c>
      <c r="BL8" s="95">
        <f>BK8-BJ8</f>
        <v>0</v>
      </c>
      <c r="BM8" s="122">
        <f>SUM(BM9:BM10)</f>
        <v>113630000</v>
      </c>
      <c r="BN8" s="122">
        <f>SUM(BN9:BN10)</f>
        <v>113630000</v>
      </c>
      <c r="BO8" s="95">
        <f>BN8-BM8</f>
        <v>0</v>
      </c>
    </row>
    <row r="9" spans="1:68" ht="31.5">
      <c r="A9" s="2"/>
      <c r="B9" s="4" t="s">
        <v>22</v>
      </c>
      <c r="C9" s="127">
        <v>2701735000</v>
      </c>
      <c r="D9" s="134"/>
      <c r="E9" s="127">
        <v>2701735000</v>
      </c>
      <c r="F9" s="143">
        <f>I14+L14+O14+R14+U14+X14+AA14+AD14+AG14+AJ14+AM14+AP14+AS14+AV14+AY14+BB14+BE14+BH14+BK14+BN14</f>
        <v>3956217305</v>
      </c>
      <c r="G9" s="72">
        <f>E9-C9</f>
        <v>0</v>
      </c>
      <c r="H9" s="128"/>
      <c r="I9" s="129"/>
      <c r="J9" s="129"/>
      <c r="K9" s="127">
        <v>131455000</v>
      </c>
      <c r="L9" s="127">
        <v>131455000</v>
      </c>
      <c r="M9" s="94">
        <f>L9-K9</f>
        <v>0</v>
      </c>
      <c r="N9" s="127">
        <v>33571000</v>
      </c>
      <c r="O9" s="127">
        <v>33571000</v>
      </c>
      <c r="P9" s="94">
        <f>O9-N9</f>
        <v>0</v>
      </c>
      <c r="Q9" s="127">
        <v>174483000</v>
      </c>
      <c r="R9" s="127">
        <v>174483000</v>
      </c>
      <c r="S9" s="94">
        <f>R9-Q9</f>
        <v>0</v>
      </c>
      <c r="T9" s="127">
        <v>309972000</v>
      </c>
      <c r="U9" s="127">
        <v>309972000</v>
      </c>
      <c r="V9" s="94">
        <f>U9-T9</f>
        <v>0</v>
      </c>
      <c r="W9" s="127">
        <v>217334000</v>
      </c>
      <c r="X9" s="127">
        <v>217334000</v>
      </c>
      <c r="Y9" s="94">
        <f>X9-W9</f>
        <v>0</v>
      </c>
      <c r="Z9" s="127">
        <v>417215000</v>
      </c>
      <c r="AA9" s="127">
        <v>417215000</v>
      </c>
      <c r="AB9" s="97">
        <f>AA9-Z9</f>
        <v>0</v>
      </c>
      <c r="AC9" s="127">
        <v>76858000</v>
      </c>
      <c r="AD9" s="127">
        <v>76858000</v>
      </c>
      <c r="AE9" s="94">
        <f>AD9-AC9</f>
        <v>0</v>
      </c>
      <c r="AF9" s="127">
        <v>114229000</v>
      </c>
      <c r="AG9" s="127">
        <v>114229000</v>
      </c>
      <c r="AH9" s="94">
        <f>AG9-AF9</f>
        <v>0</v>
      </c>
      <c r="AI9" s="127">
        <v>68561000</v>
      </c>
      <c r="AJ9" s="127">
        <v>68561000</v>
      </c>
      <c r="AK9" s="94">
        <f>AJ9-AI9</f>
        <v>0</v>
      </c>
      <c r="AL9" s="127">
        <v>142094000</v>
      </c>
      <c r="AM9" s="127">
        <v>142094000</v>
      </c>
      <c r="AN9" s="94"/>
      <c r="AO9" s="127">
        <v>179003000</v>
      </c>
      <c r="AP9" s="127">
        <v>179003000</v>
      </c>
      <c r="AQ9" s="94"/>
      <c r="AR9" s="127">
        <v>127305000</v>
      </c>
      <c r="AS9" s="127">
        <v>127305000</v>
      </c>
      <c r="AT9" s="94">
        <f>AS9-AR9</f>
        <v>0</v>
      </c>
      <c r="AU9" s="127">
        <v>98498000</v>
      </c>
      <c r="AV9" s="127">
        <v>98498000</v>
      </c>
      <c r="AW9" s="94">
        <f>AV9-AU9</f>
        <v>0</v>
      </c>
      <c r="AX9" s="127">
        <v>111594000</v>
      </c>
      <c r="AY9" s="127">
        <v>111594000</v>
      </c>
      <c r="AZ9" s="94">
        <f>AY9-AX9</f>
        <v>0</v>
      </c>
      <c r="BA9" s="127">
        <v>90349000</v>
      </c>
      <c r="BB9" s="127">
        <v>90349000</v>
      </c>
      <c r="BC9" s="94">
        <f>BB9-BA9</f>
        <v>0</v>
      </c>
      <c r="BD9" s="127">
        <v>129027000</v>
      </c>
      <c r="BE9" s="127">
        <v>129027000</v>
      </c>
      <c r="BF9" s="94">
        <f>BE9-BD9</f>
        <v>0</v>
      </c>
      <c r="BG9" s="124">
        <v>102021000</v>
      </c>
      <c r="BH9" s="124">
        <v>102021000</v>
      </c>
      <c r="BI9" s="94">
        <f>BH9-BG9</f>
        <v>0</v>
      </c>
      <c r="BJ9" s="124">
        <v>144105000</v>
      </c>
      <c r="BK9" s="124">
        <v>144105000</v>
      </c>
      <c r="BL9" s="94">
        <f>BK9-BJ9</f>
        <v>0</v>
      </c>
      <c r="BM9" s="127">
        <v>34061000</v>
      </c>
      <c r="BN9" s="127">
        <v>34061000</v>
      </c>
      <c r="BO9" s="94">
        <f>BN9-BM9</f>
        <v>0</v>
      </c>
      <c r="BP9" s="85"/>
    </row>
    <row r="10" spans="1:67" ht="15.75" customHeight="1">
      <c r="A10" s="2"/>
      <c r="B10" s="4" t="s">
        <v>21</v>
      </c>
      <c r="C10" s="127">
        <v>685214000</v>
      </c>
      <c r="D10" s="135"/>
      <c r="E10" s="127">
        <v>685214000</v>
      </c>
      <c r="F10" s="130">
        <v>3957775889</v>
      </c>
      <c r="G10" s="72">
        <f>E10-C10</f>
        <v>0</v>
      </c>
      <c r="H10" s="128"/>
      <c r="I10" s="129"/>
      <c r="J10" s="129"/>
      <c r="K10" s="129"/>
      <c r="L10" s="129"/>
      <c r="M10" s="94">
        <f>L10-K10</f>
        <v>0</v>
      </c>
      <c r="N10" s="129"/>
      <c r="O10" s="129"/>
      <c r="P10" s="94">
        <f>O10-N10</f>
        <v>0</v>
      </c>
      <c r="Q10" s="131">
        <v>44447000</v>
      </c>
      <c r="R10" s="131">
        <v>44447000</v>
      </c>
      <c r="S10" s="94">
        <f>R10-Q10</f>
        <v>0</v>
      </c>
      <c r="T10" s="131">
        <v>111122000</v>
      </c>
      <c r="U10" s="131">
        <v>111122000</v>
      </c>
      <c r="V10" s="94">
        <f>U10-T10</f>
        <v>0</v>
      </c>
      <c r="W10" s="129">
        <v>53934000</v>
      </c>
      <c r="X10" s="129">
        <v>53934000</v>
      </c>
      <c r="Y10" s="94">
        <f>X10-W10</f>
        <v>0</v>
      </c>
      <c r="Z10" s="129">
        <v>26886000</v>
      </c>
      <c r="AA10" s="129">
        <v>26886000</v>
      </c>
      <c r="AB10" s="97">
        <f>AA10-Z10</f>
        <v>0</v>
      </c>
      <c r="AC10" s="129">
        <v>37808000</v>
      </c>
      <c r="AD10" s="129">
        <v>37808000</v>
      </c>
      <c r="AE10" s="94">
        <f>AD10-AC10</f>
        <v>0</v>
      </c>
      <c r="AF10" s="129">
        <v>26383000</v>
      </c>
      <c r="AG10" s="129">
        <v>26383000</v>
      </c>
      <c r="AH10" s="94">
        <f>AG10-AF10</f>
        <v>0</v>
      </c>
      <c r="AI10" s="129">
        <v>13741000</v>
      </c>
      <c r="AJ10" s="129">
        <v>13741000</v>
      </c>
      <c r="AK10" s="94">
        <f>AJ10-AI10</f>
        <v>0</v>
      </c>
      <c r="AL10" s="129">
        <v>54629000</v>
      </c>
      <c r="AM10" s="129">
        <v>54629000</v>
      </c>
      <c r="AN10" s="94">
        <f>AM10-AL10</f>
        <v>0</v>
      </c>
      <c r="AO10" s="129">
        <v>32817000</v>
      </c>
      <c r="AP10" s="129">
        <v>32817000</v>
      </c>
      <c r="AQ10" s="94">
        <f>AP10-AO10</f>
        <v>0</v>
      </c>
      <c r="AR10" s="129">
        <v>21898000</v>
      </c>
      <c r="AS10" s="129">
        <v>21898000</v>
      </c>
      <c r="AT10" s="94">
        <f>AS10-AR10</f>
        <v>0</v>
      </c>
      <c r="AU10" s="129">
        <v>12873000</v>
      </c>
      <c r="AV10" s="129">
        <v>12873000</v>
      </c>
      <c r="AW10" s="94">
        <f>AV10-AU10</f>
        <v>0</v>
      </c>
      <c r="AX10" s="129">
        <v>27520000</v>
      </c>
      <c r="AY10" s="129">
        <v>27520000</v>
      </c>
      <c r="AZ10" s="94">
        <f>AY10-AX10</f>
        <v>0</v>
      </c>
      <c r="BA10" s="129">
        <v>56645000</v>
      </c>
      <c r="BB10" s="129">
        <v>56645000</v>
      </c>
      <c r="BC10" s="94">
        <f>BB10-BA10</f>
        <v>0</v>
      </c>
      <c r="BD10" s="129">
        <v>22587000</v>
      </c>
      <c r="BE10" s="129">
        <v>22587000</v>
      </c>
      <c r="BF10" s="94">
        <f>BE10-BD10</f>
        <v>0</v>
      </c>
      <c r="BG10" s="129">
        <v>29096000</v>
      </c>
      <c r="BH10" s="129">
        <v>29096000</v>
      </c>
      <c r="BI10" s="94">
        <f>BH10-BG10</f>
        <v>0</v>
      </c>
      <c r="BJ10" s="129">
        <v>33259000</v>
      </c>
      <c r="BK10" s="129">
        <v>33259000</v>
      </c>
      <c r="BL10" s="94">
        <f>BK10-BJ10</f>
        <v>0</v>
      </c>
      <c r="BM10" s="129">
        <v>79569000</v>
      </c>
      <c r="BN10" s="129">
        <v>79569000</v>
      </c>
      <c r="BO10" s="94">
        <f>BN10-BM10</f>
        <v>0</v>
      </c>
    </row>
    <row r="11" spans="1:67" ht="15.75" hidden="1">
      <c r="A11" s="2"/>
      <c r="B11" s="4"/>
      <c r="C11" s="17"/>
      <c r="D11" s="17"/>
      <c r="E11" s="17"/>
      <c r="F11" s="17"/>
      <c r="G11" s="17"/>
      <c r="H11" s="18"/>
      <c r="I11" s="17"/>
      <c r="J11" s="17"/>
      <c r="K11" s="17"/>
      <c r="L11" s="17"/>
      <c r="M11" s="17"/>
      <c r="N11" s="17"/>
      <c r="O11" s="17"/>
      <c r="P11" s="17"/>
      <c r="Q11" s="23"/>
      <c r="R11" s="17"/>
      <c r="S11" s="33">
        <f>R11-Q11</f>
        <v>0</v>
      </c>
      <c r="T11" s="23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</row>
    <row r="12" spans="1:67" ht="15.75" hidden="1">
      <c r="A12" s="2"/>
      <c r="B12" s="4"/>
      <c r="C12" s="17"/>
      <c r="D12" s="17"/>
      <c r="E12" s="17"/>
      <c r="F12" s="17"/>
      <c r="G12" s="17"/>
      <c r="H12" s="18"/>
      <c r="I12" s="17"/>
      <c r="J12" s="17"/>
      <c r="K12" s="17"/>
      <c r="L12" s="17"/>
      <c r="M12" s="17"/>
      <c r="N12" s="17"/>
      <c r="O12" s="17"/>
      <c r="P12" s="17"/>
      <c r="Q12" s="23"/>
      <c r="R12" s="17"/>
      <c r="S12" s="33">
        <f>R12-Q12</f>
        <v>0</v>
      </c>
      <c r="T12" s="23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</row>
    <row r="13" spans="1:67" ht="15.75">
      <c r="A13" s="2"/>
      <c r="B13" s="41"/>
      <c r="C13" s="43"/>
      <c r="D13" s="43"/>
      <c r="E13" s="43"/>
      <c r="F13" s="43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5"/>
      <c r="R13" s="44"/>
      <c r="S13" s="44"/>
      <c r="T13" s="45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</row>
    <row r="14" spans="1:67" ht="16.5" customHeight="1">
      <c r="A14" s="2"/>
      <c r="B14" s="6" t="s">
        <v>37</v>
      </c>
      <c r="C14" s="63">
        <f>SUM(C15:C68)</f>
        <v>5049567330</v>
      </c>
      <c r="D14" s="63">
        <f>SUM(D15:D68)</f>
        <v>1296028816</v>
      </c>
      <c r="E14" s="63">
        <f>SUM(E15:E70)</f>
        <v>5176560779</v>
      </c>
      <c r="F14" s="63">
        <f>SUM(F15:F70)</f>
        <v>1218784890</v>
      </c>
      <c r="G14" s="74">
        <f aca="true" t="shared" si="0" ref="G14:G45">E14-C14</f>
        <v>126993449</v>
      </c>
      <c r="H14" s="19">
        <f>SUM(H15:H68)</f>
        <v>2150951534</v>
      </c>
      <c r="I14" s="19">
        <f>SUM(I15:I70)</f>
        <v>2145252283</v>
      </c>
      <c r="J14" s="73">
        <f>I14-H14</f>
        <v>-5699251</v>
      </c>
      <c r="K14" s="19">
        <f>SUM(K15:K68)</f>
        <v>314508312</v>
      </c>
      <c r="L14" s="19">
        <f>SUM(L15:L70)</f>
        <v>323304351</v>
      </c>
      <c r="M14" s="73">
        <f>L14-K14</f>
        <v>8796039</v>
      </c>
      <c r="N14" s="19">
        <f>SUM(N15:N68)</f>
        <v>170189937</v>
      </c>
      <c r="O14" s="19">
        <f>SUM(O15:O70)</f>
        <v>175010283</v>
      </c>
      <c r="P14" s="73">
        <f>O14-N14</f>
        <v>4820346</v>
      </c>
      <c r="Q14" s="19">
        <f>SUM(Q15:Q68)</f>
        <v>120178255</v>
      </c>
      <c r="R14" s="19">
        <f>SUM(R15:R70)</f>
        <v>127387655</v>
      </c>
      <c r="S14" s="73">
        <f>R14-Q14</f>
        <v>7209400</v>
      </c>
      <c r="T14" s="19">
        <f>SUM(T15:T68)</f>
        <v>137639973</v>
      </c>
      <c r="U14" s="19">
        <f>SUM(U15:U70)</f>
        <v>191770465</v>
      </c>
      <c r="V14" s="73">
        <f>U14-T14</f>
        <v>54130492</v>
      </c>
      <c r="W14" s="19">
        <f>SUM(W15:W68)</f>
        <v>111040041</v>
      </c>
      <c r="X14" s="19">
        <f>SUM(X15:X70)</f>
        <v>150686838</v>
      </c>
      <c r="Y14" s="73">
        <f>X14-W14</f>
        <v>39646797</v>
      </c>
      <c r="Z14" s="12">
        <f>SUM(Z15:Z68)</f>
        <v>67743297</v>
      </c>
      <c r="AA14" s="12">
        <f>SUM(AA15:AA70)</f>
        <v>77784660</v>
      </c>
      <c r="AB14" s="73">
        <f>AA14-Z14</f>
        <v>10041363</v>
      </c>
      <c r="AC14" s="19">
        <f>SUM(AC15:AC68)</f>
        <v>47678147</v>
      </c>
      <c r="AD14" s="19">
        <f>SUM(AD15:AD70)</f>
        <v>47828147</v>
      </c>
      <c r="AE14" s="73">
        <f>AD14-AC14</f>
        <v>150000</v>
      </c>
      <c r="AF14" s="19">
        <f>SUM(AF15:AF68)</f>
        <v>36369099</v>
      </c>
      <c r="AG14" s="19">
        <f>SUM(AG15:AG70)</f>
        <v>37046287</v>
      </c>
      <c r="AH14" s="71">
        <f>AG14-AF14</f>
        <v>677188</v>
      </c>
      <c r="AI14" s="19">
        <f>SUM(AI15:AI68)</f>
        <v>13121060</v>
      </c>
      <c r="AJ14" s="19">
        <f>SUM(AJ15:AJ70)</f>
        <v>13459060</v>
      </c>
      <c r="AK14" s="73">
        <f>AJ14-AI14</f>
        <v>338000</v>
      </c>
      <c r="AL14" s="19">
        <f>SUM(AL15:AL68)</f>
        <v>46373165</v>
      </c>
      <c r="AM14" s="19">
        <f>SUM(AM15:AM70)</f>
        <v>51910487</v>
      </c>
      <c r="AN14" s="73">
        <f>AM14-AL14</f>
        <v>5537322</v>
      </c>
      <c r="AO14" s="19">
        <f>SUM(AO15:AO68)</f>
        <v>59209126</v>
      </c>
      <c r="AP14" s="19">
        <f>SUM(AP15:AP70)</f>
        <v>58785376</v>
      </c>
      <c r="AQ14" s="73">
        <f>AP14-AO14</f>
        <v>-423750</v>
      </c>
      <c r="AR14" s="19">
        <f>SUM(AR15:AR68)</f>
        <v>25231221</v>
      </c>
      <c r="AS14" s="19">
        <f>SUM(AS15:AS70)</f>
        <v>25198771</v>
      </c>
      <c r="AT14" s="73">
        <f>AS14-AR14</f>
        <v>-32450</v>
      </c>
      <c r="AU14" s="19">
        <f>SUM(AU15:AU68)</f>
        <v>18292421</v>
      </c>
      <c r="AV14" s="19">
        <f>SUM(AV15:AV70)</f>
        <v>40686638</v>
      </c>
      <c r="AW14" s="73">
        <f>AV14-AU14</f>
        <v>22394217</v>
      </c>
      <c r="AX14" s="19">
        <f>SUM(AX15:AX68)</f>
        <v>27684433</v>
      </c>
      <c r="AY14" s="19">
        <f>SUM(AY15:AY70)</f>
        <v>27684433</v>
      </c>
      <c r="AZ14" s="73">
        <f>AY14-AX14</f>
        <v>0</v>
      </c>
      <c r="BA14" s="19">
        <f>SUM(BA15:BA68)</f>
        <v>32647631</v>
      </c>
      <c r="BB14" s="19">
        <f>SUM(BB15:BB70)</f>
        <v>33931853</v>
      </c>
      <c r="BC14" s="73">
        <f>BB14-BA14</f>
        <v>1284222</v>
      </c>
      <c r="BD14" s="19">
        <f>SUM(BD15:BD68)</f>
        <v>30047961</v>
      </c>
      <c r="BE14" s="19">
        <f>SUM(BE15:BE70)</f>
        <v>30047961</v>
      </c>
      <c r="BF14" s="73">
        <f>BE14-BD14</f>
        <v>0</v>
      </c>
      <c r="BG14" s="19">
        <f>SUM(BG15:BG68)</f>
        <v>40853455</v>
      </c>
      <c r="BH14" s="19">
        <f>SUM(BH15:BH70)</f>
        <v>46720055</v>
      </c>
      <c r="BI14" s="73">
        <f>BH14-BG14</f>
        <v>5866600</v>
      </c>
      <c r="BJ14" s="19">
        <f>SUM(BJ15:BJ68)</f>
        <v>35246817</v>
      </c>
      <c r="BK14" s="19">
        <f>SUM(BK15:BK70)</f>
        <v>38147914</v>
      </c>
      <c r="BL14" s="73">
        <f>BK14-BJ14</f>
        <v>2901097</v>
      </c>
      <c r="BM14" s="19">
        <f>SUM(BM15:BM68)</f>
        <v>268391942</v>
      </c>
      <c r="BN14" s="19">
        <f>SUM(BN15:BN70)</f>
        <v>313573788</v>
      </c>
      <c r="BO14" s="73">
        <f>BN14-BM14</f>
        <v>45181846</v>
      </c>
    </row>
    <row r="15" spans="1:67" s="110" customFormat="1" ht="31.5" customHeight="1">
      <c r="A15" s="109"/>
      <c r="B15" s="108" t="s">
        <v>66</v>
      </c>
      <c r="C15" s="92">
        <v>7966678</v>
      </c>
      <c r="D15" s="140"/>
      <c r="E15" s="92">
        <v>7966678</v>
      </c>
      <c r="F15" s="105"/>
      <c r="G15" s="93">
        <f t="shared" si="0"/>
        <v>0</v>
      </c>
      <c r="H15" s="17"/>
      <c r="I15" s="17"/>
      <c r="J15" s="72">
        <f>I15-H15</f>
        <v>0</v>
      </c>
      <c r="K15" s="17"/>
      <c r="L15" s="17"/>
      <c r="M15" s="72">
        <f>L15-K15</f>
        <v>0</v>
      </c>
      <c r="N15" s="17"/>
      <c r="O15" s="17"/>
      <c r="P15" s="72"/>
      <c r="Q15" s="17"/>
      <c r="R15" s="17"/>
      <c r="S15" s="72"/>
      <c r="T15" s="17"/>
      <c r="U15" s="17"/>
      <c r="V15" s="72"/>
      <c r="W15" s="17">
        <v>7966678</v>
      </c>
      <c r="X15" s="17">
        <v>7966678</v>
      </c>
      <c r="Y15" s="72">
        <f>X15-W15</f>
        <v>0</v>
      </c>
      <c r="Z15" s="20"/>
      <c r="AA15" s="20"/>
      <c r="AB15" s="72"/>
      <c r="AC15" s="17"/>
      <c r="AD15" s="17"/>
      <c r="AE15" s="72"/>
      <c r="AF15" s="17"/>
      <c r="AG15" s="17"/>
      <c r="AH15" s="68"/>
      <c r="AI15" s="17"/>
      <c r="AJ15" s="17"/>
      <c r="AK15" s="72"/>
      <c r="AL15" s="17"/>
      <c r="AM15" s="17"/>
      <c r="AN15" s="72"/>
      <c r="AO15" s="17"/>
      <c r="AP15" s="17"/>
      <c r="AQ15" s="72"/>
      <c r="AR15" s="17"/>
      <c r="AS15" s="17"/>
      <c r="AT15" s="72"/>
      <c r="AU15" s="17"/>
      <c r="AV15" s="17"/>
      <c r="AW15" s="72"/>
      <c r="AX15" s="17"/>
      <c r="AY15" s="17"/>
      <c r="AZ15" s="72"/>
      <c r="BA15" s="17"/>
      <c r="BB15" s="17"/>
      <c r="BC15" s="72"/>
      <c r="BD15" s="17"/>
      <c r="BE15" s="17"/>
      <c r="BF15" s="72"/>
      <c r="BG15" s="17"/>
      <c r="BH15" s="17"/>
      <c r="BI15" s="72"/>
      <c r="BJ15" s="17"/>
      <c r="BK15" s="17"/>
      <c r="BL15" s="72"/>
      <c r="BM15" s="17"/>
      <c r="BN15" s="17"/>
      <c r="BO15" s="72"/>
    </row>
    <row r="16" spans="1:67" s="101" customFormat="1" ht="31.5" customHeight="1">
      <c r="A16" s="2"/>
      <c r="B16" s="4" t="s">
        <v>67</v>
      </c>
      <c r="C16" s="92">
        <v>118775600</v>
      </c>
      <c r="D16" s="105"/>
      <c r="E16" s="92">
        <v>80535500</v>
      </c>
      <c r="F16" s="105"/>
      <c r="G16" s="93">
        <f t="shared" si="0"/>
        <v>-38240100</v>
      </c>
      <c r="H16" s="92">
        <v>118775600</v>
      </c>
      <c r="I16" s="92">
        <v>80535500</v>
      </c>
      <c r="J16" s="72">
        <f>I16-H16</f>
        <v>-38240100</v>
      </c>
      <c r="K16" s="17"/>
      <c r="L16" s="17"/>
      <c r="M16" s="72">
        <f>L16-K16</f>
        <v>0</v>
      </c>
      <c r="N16" s="17"/>
      <c r="O16" s="17"/>
      <c r="P16" s="72"/>
      <c r="Q16" s="17"/>
      <c r="R16" s="17"/>
      <c r="S16" s="72"/>
      <c r="T16" s="17"/>
      <c r="U16" s="17"/>
      <c r="V16" s="72"/>
      <c r="W16" s="17"/>
      <c r="X16" s="17"/>
      <c r="Y16" s="72">
        <f>X16-W16</f>
        <v>0</v>
      </c>
      <c r="Z16" s="11"/>
      <c r="AA16" s="11"/>
      <c r="AB16" s="72"/>
      <c r="AC16" s="17"/>
      <c r="AD16" s="17"/>
      <c r="AE16" s="72"/>
      <c r="AF16" s="17"/>
      <c r="AG16" s="17"/>
      <c r="AH16" s="68"/>
      <c r="AI16" s="17"/>
      <c r="AJ16" s="17"/>
      <c r="AK16" s="72"/>
      <c r="AL16" s="17"/>
      <c r="AM16" s="17"/>
      <c r="AN16" s="72"/>
      <c r="AO16" s="17"/>
      <c r="AP16" s="17"/>
      <c r="AQ16" s="72"/>
      <c r="AR16" s="17"/>
      <c r="AS16" s="17"/>
      <c r="AT16" s="72"/>
      <c r="AU16" s="17"/>
      <c r="AV16" s="17"/>
      <c r="AW16" s="72"/>
      <c r="AX16" s="17"/>
      <c r="AY16" s="17"/>
      <c r="AZ16" s="72"/>
      <c r="BA16" s="17"/>
      <c r="BB16" s="17"/>
      <c r="BC16" s="72"/>
      <c r="BD16" s="17"/>
      <c r="BE16" s="17"/>
      <c r="BF16" s="72"/>
      <c r="BG16" s="17"/>
      <c r="BH16" s="17"/>
      <c r="BI16" s="72"/>
      <c r="BJ16" s="17"/>
      <c r="BK16" s="17"/>
      <c r="BL16" s="72"/>
      <c r="BM16" s="92"/>
      <c r="BN16" s="92"/>
      <c r="BO16" s="72">
        <f>BN16-BM16</f>
        <v>0</v>
      </c>
    </row>
    <row r="17" spans="1:67" s="101" customFormat="1" ht="31.5" customHeight="1">
      <c r="A17" s="2"/>
      <c r="B17" s="4" t="s">
        <v>68</v>
      </c>
      <c r="C17" s="92">
        <v>30847374</v>
      </c>
      <c r="D17" s="105"/>
      <c r="E17" s="92">
        <v>30847374</v>
      </c>
      <c r="F17" s="105"/>
      <c r="G17" s="93">
        <f t="shared" si="0"/>
        <v>0</v>
      </c>
      <c r="H17" s="17">
        <v>949940</v>
      </c>
      <c r="I17" s="17">
        <v>949940</v>
      </c>
      <c r="J17" s="72">
        <f>I17-H17</f>
        <v>0</v>
      </c>
      <c r="K17" s="17">
        <v>887245</v>
      </c>
      <c r="L17" s="17">
        <v>887245</v>
      </c>
      <c r="M17" s="72">
        <f>L17-K17</f>
        <v>0</v>
      </c>
      <c r="N17" s="17">
        <v>808967</v>
      </c>
      <c r="O17" s="17">
        <v>808967</v>
      </c>
      <c r="P17" s="72">
        <f>O17-N17</f>
        <v>0</v>
      </c>
      <c r="Q17" s="17">
        <v>3139185</v>
      </c>
      <c r="R17" s="17">
        <v>3139185</v>
      </c>
      <c r="S17" s="72">
        <f>R17-Q17</f>
        <v>0</v>
      </c>
      <c r="T17" s="17">
        <v>1758880</v>
      </c>
      <c r="U17" s="17">
        <v>1758880</v>
      </c>
      <c r="V17" s="72">
        <f>U17-T17</f>
        <v>0</v>
      </c>
      <c r="W17" s="17">
        <v>2410000</v>
      </c>
      <c r="X17" s="17">
        <v>2410000</v>
      </c>
      <c r="Y17" s="72">
        <f>X17-W17</f>
        <v>0</v>
      </c>
      <c r="Z17" s="11">
        <v>2166960</v>
      </c>
      <c r="AA17" s="11">
        <v>2166960</v>
      </c>
      <c r="AB17" s="72">
        <f>AA17-Z17</f>
        <v>0</v>
      </c>
      <c r="AC17" s="17">
        <v>961130</v>
      </c>
      <c r="AD17" s="17">
        <v>961130</v>
      </c>
      <c r="AE17" s="72">
        <f>AD17-AC17</f>
        <v>0</v>
      </c>
      <c r="AF17" s="17">
        <v>1038591</v>
      </c>
      <c r="AG17" s="17">
        <v>1038591</v>
      </c>
      <c r="AH17" s="68">
        <f>AG17-AF17</f>
        <v>0</v>
      </c>
      <c r="AI17" s="17">
        <v>944992</v>
      </c>
      <c r="AJ17" s="17">
        <v>944992</v>
      </c>
      <c r="AK17" s="72">
        <f>AJ17-AI17</f>
        <v>0</v>
      </c>
      <c r="AL17" s="17">
        <v>1978476</v>
      </c>
      <c r="AM17" s="17">
        <v>1978476</v>
      </c>
      <c r="AN17" s="72">
        <f>AM17-AL17</f>
        <v>0</v>
      </c>
      <c r="AO17" s="17">
        <v>1470514</v>
      </c>
      <c r="AP17" s="17">
        <v>1470514</v>
      </c>
      <c r="AQ17" s="72">
        <f>AP17-AO17</f>
        <v>0</v>
      </c>
      <c r="AR17" s="17">
        <v>1381670</v>
      </c>
      <c r="AS17" s="17">
        <v>1381670</v>
      </c>
      <c r="AT17" s="72">
        <f>AS17-AR17</f>
        <v>0</v>
      </c>
      <c r="AU17" s="17">
        <v>1432264</v>
      </c>
      <c r="AV17" s="17">
        <v>1432264</v>
      </c>
      <c r="AW17" s="72">
        <f>AV17-AU17</f>
        <v>0</v>
      </c>
      <c r="AX17" s="17">
        <v>1109830</v>
      </c>
      <c r="AY17" s="17">
        <v>1109830</v>
      </c>
      <c r="AZ17" s="72">
        <f>AY17-AX17</f>
        <v>0</v>
      </c>
      <c r="BA17" s="17">
        <v>1282327</v>
      </c>
      <c r="BB17" s="17">
        <v>1282327</v>
      </c>
      <c r="BC17" s="72">
        <f>BB17-BA17</f>
        <v>0</v>
      </c>
      <c r="BD17" s="17">
        <v>922168</v>
      </c>
      <c r="BE17" s="17">
        <v>922168</v>
      </c>
      <c r="BF17" s="72">
        <f>BE17-BD17</f>
        <v>0</v>
      </c>
      <c r="BG17" s="17">
        <v>2346637</v>
      </c>
      <c r="BH17" s="17">
        <v>2346637</v>
      </c>
      <c r="BI17" s="72">
        <f>BH17-BG17</f>
        <v>0</v>
      </c>
      <c r="BJ17" s="17">
        <v>1760872</v>
      </c>
      <c r="BK17" s="17">
        <v>1760872</v>
      </c>
      <c r="BL17" s="72">
        <f>BK17-BJ17</f>
        <v>0</v>
      </c>
      <c r="BM17" s="17">
        <v>2096726</v>
      </c>
      <c r="BN17" s="17">
        <v>2096726</v>
      </c>
      <c r="BO17" s="72">
        <f>BN17-BM17</f>
        <v>0</v>
      </c>
    </row>
    <row r="18" spans="1:67" ht="15.75" customHeight="1">
      <c r="A18" s="2"/>
      <c r="B18" s="4" t="s">
        <v>69</v>
      </c>
      <c r="C18" s="92">
        <v>1718000</v>
      </c>
      <c r="D18" s="92">
        <v>1718000</v>
      </c>
      <c r="E18" s="92">
        <v>1718000</v>
      </c>
      <c r="F18" s="92">
        <v>1718000</v>
      </c>
      <c r="G18" s="93">
        <f t="shared" si="0"/>
        <v>0</v>
      </c>
      <c r="H18" s="17"/>
      <c r="I18" s="17"/>
      <c r="J18" s="72">
        <f aca="true" t="shared" si="1" ref="J18:J71">I18-H18</f>
        <v>0</v>
      </c>
      <c r="K18" s="17"/>
      <c r="L18" s="17"/>
      <c r="M18" s="72">
        <f aca="true" t="shared" si="2" ref="M18:M71">L18-K18</f>
        <v>0</v>
      </c>
      <c r="N18" s="17"/>
      <c r="O18" s="17"/>
      <c r="P18" s="72">
        <f aca="true" t="shared" si="3" ref="P18:P71">O18-N18</f>
        <v>0</v>
      </c>
      <c r="Q18" s="17"/>
      <c r="R18" s="17"/>
      <c r="S18" s="72">
        <f aca="true" t="shared" si="4" ref="S18:S71">R18-Q18</f>
        <v>0</v>
      </c>
      <c r="T18" s="17"/>
      <c r="U18" s="17"/>
      <c r="V18" s="72">
        <f aca="true" t="shared" si="5" ref="V18:V71">U18-T18</f>
        <v>0</v>
      </c>
      <c r="W18" s="17"/>
      <c r="X18" s="17"/>
      <c r="Y18" s="72">
        <f aca="true" t="shared" si="6" ref="Y18:Y71">X18-W18</f>
        <v>0</v>
      </c>
      <c r="Z18" s="11"/>
      <c r="AA18" s="11"/>
      <c r="AB18" s="72">
        <f aca="true" t="shared" si="7" ref="AB18:AB71">AA18-Z18</f>
        <v>0</v>
      </c>
      <c r="AC18" s="17"/>
      <c r="AD18" s="17"/>
      <c r="AE18" s="72">
        <f aca="true" t="shared" si="8" ref="AE18:AE71">AD18-AC18</f>
        <v>0</v>
      </c>
      <c r="AF18" s="17"/>
      <c r="AG18" s="17"/>
      <c r="AH18" s="68">
        <f aca="true" t="shared" si="9" ref="AH18:AH71">AG18-AF18</f>
        <v>0</v>
      </c>
      <c r="AI18" s="17"/>
      <c r="AJ18" s="17"/>
      <c r="AK18" s="72">
        <f aca="true" t="shared" si="10" ref="AK18:AK71">AJ18-AI18</f>
        <v>0</v>
      </c>
      <c r="AL18" s="17"/>
      <c r="AM18" s="17"/>
      <c r="AN18" s="72">
        <f aca="true" t="shared" si="11" ref="AN18:AN71">AM18-AL18</f>
        <v>0</v>
      </c>
      <c r="AO18" s="17"/>
      <c r="AP18" s="17"/>
      <c r="AQ18" s="72">
        <f aca="true" t="shared" si="12" ref="AQ18:AQ71">AP18-AO18</f>
        <v>0</v>
      </c>
      <c r="AR18" s="17"/>
      <c r="AS18" s="17"/>
      <c r="AT18" s="72">
        <f aca="true" t="shared" si="13" ref="AT18:AT71">AS18-AR18</f>
        <v>0</v>
      </c>
      <c r="AU18" s="17"/>
      <c r="AV18" s="17"/>
      <c r="AW18" s="72">
        <f aca="true" t="shared" si="14" ref="AW18:AW71">AV18-AU18</f>
        <v>0</v>
      </c>
      <c r="AX18" s="17"/>
      <c r="AY18" s="17"/>
      <c r="AZ18" s="72">
        <f aca="true" t="shared" si="15" ref="AZ18:AZ71">AY18-AX18</f>
        <v>0</v>
      </c>
      <c r="BA18" s="17"/>
      <c r="BB18" s="17"/>
      <c r="BC18" s="72">
        <f aca="true" t="shared" si="16" ref="BC18:BC71">BB18-BA18</f>
        <v>0</v>
      </c>
      <c r="BD18" s="17"/>
      <c r="BE18" s="17"/>
      <c r="BF18" s="72">
        <f aca="true" t="shared" si="17" ref="BF18:BF71">BE18-BD18</f>
        <v>0</v>
      </c>
      <c r="BG18" s="17"/>
      <c r="BH18" s="17"/>
      <c r="BI18" s="72">
        <f aca="true" t="shared" si="18" ref="BI18:BI70">BH18-BG18</f>
        <v>0</v>
      </c>
      <c r="BJ18" s="17"/>
      <c r="BK18" s="17"/>
      <c r="BL18" s="72">
        <f aca="true" t="shared" si="19" ref="BL18:BL71">BK18-BJ18</f>
        <v>0</v>
      </c>
      <c r="BM18" s="17"/>
      <c r="BN18" s="17"/>
      <c r="BO18" s="72">
        <f aca="true" t="shared" si="20" ref="BO18:BO71">BN18-BM18</f>
        <v>0</v>
      </c>
    </row>
    <row r="19" spans="1:67" ht="33" customHeight="1">
      <c r="A19" s="2"/>
      <c r="B19" s="4" t="s">
        <v>70</v>
      </c>
      <c r="C19" s="92">
        <v>12696600</v>
      </c>
      <c r="D19" s="105"/>
      <c r="E19" s="92">
        <v>12696600</v>
      </c>
      <c r="F19" s="105"/>
      <c r="G19" s="93">
        <f t="shared" si="0"/>
        <v>0</v>
      </c>
      <c r="H19" s="17">
        <v>5355500</v>
      </c>
      <c r="I19" s="17">
        <v>5355500</v>
      </c>
      <c r="J19" s="72">
        <f t="shared" si="1"/>
        <v>0</v>
      </c>
      <c r="K19" s="17">
        <v>1760200</v>
      </c>
      <c r="L19" s="17">
        <v>1760200</v>
      </c>
      <c r="M19" s="72">
        <f t="shared" si="2"/>
        <v>0</v>
      </c>
      <c r="N19" s="17">
        <v>622230</v>
      </c>
      <c r="O19" s="17">
        <v>622230</v>
      </c>
      <c r="P19" s="72">
        <f t="shared" si="3"/>
        <v>0</v>
      </c>
      <c r="Q19" s="17">
        <v>223300</v>
      </c>
      <c r="R19" s="17">
        <v>223300</v>
      </c>
      <c r="S19" s="72">
        <f t="shared" si="4"/>
        <v>0</v>
      </c>
      <c r="T19" s="17">
        <v>874760</v>
      </c>
      <c r="U19" s="17">
        <v>874760</v>
      </c>
      <c r="V19" s="72">
        <f t="shared" si="5"/>
        <v>0</v>
      </c>
      <c r="W19" s="17">
        <v>414910</v>
      </c>
      <c r="X19" s="17">
        <v>414910</v>
      </c>
      <c r="Y19" s="72">
        <f t="shared" si="6"/>
        <v>0</v>
      </c>
      <c r="Z19" s="11">
        <v>739850</v>
      </c>
      <c r="AA19" s="11">
        <v>739850</v>
      </c>
      <c r="AB19" s="72">
        <f t="shared" si="7"/>
        <v>0</v>
      </c>
      <c r="AC19" s="17">
        <v>105280</v>
      </c>
      <c r="AD19" s="17">
        <v>105280</v>
      </c>
      <c r="AE19" s="72">
        <f t="shared" si="8"/>
        <v>0</v>
      </c>
      <c r="AF19" s="17">
        <v>155500</v>
      </c>
      <c r="AG19" s="17">
        <v>155500</v>
      </c>
      <c r="AH19" s="68">
        <f t="shared" si="9"/>
        <v>0</v>
      </c>
      <c r="AI19" s="17">
        <v>75840</v>
      </c>
      <c r="AJ19" s="17">
        <v>75840</v>
      </c>
      <c r="AK19" s="72">
        <f t="shared" si="10"/>
        <v>0</v>
      </c>
      <c r="AL19" s="17">
        <v>466620</v>
      </c>
      <c r="AM19" s="17">
        <v>466620</v>
      </c>
      <c r="AN19" s="72">
        <f t="shared" si="11"/>
        <v>0</v>
      </c>
      <c r="AO19" s="17">
        <v>385110</v>
      </c>
      <c r="AP19" s="17">
        <v>385110</v>
      </c>
      <c r="AQ19" s="72">
        <f t="shared" si="12"/>
        <v>0</v>
      </c>
      <c r="AR19" s="17">
        <v>120750</v>
      </c>
      <c r="AS19" s="17">
        <v>120750</v>
      </c>
      <c r="AT19" s="72">
        <f t="shared" si="13"/>
        <v>0</v>
      </c>
      <c r="AU19" s="17">
        <v>172620</v>
      </c>
      <c r="AV19" s="17">
        <v>172620</v>
      </c>
      <c r="AW19" s="72">
        <f t="shared" si="14"/>
        <v>0</v>
      </c>
      <c r="AX19" s="17">
        <v>129530</v>
      </c>
      <c r="AY19" s="17">
        <v>129530</v>
      </c>
      <c r="AZ19" s="72">
        <f t="shared" si="15"/>
        <v>0</v>
      </c>
      <c r="BA19" s="17">
        <v>199980</v>
      </c>
      <c r="BB19" s="17">
        <v>199980</v>
      </c>
      <c r="BC19" s="72">
        <f t="shared" si="16"/>
        <v>0</v>
      </c>
      <c r="BD19" s="17">
        <v>48420</v>
      </c>
      <c r="BE19" s="17">
        <v>48420</v>
      </c>
      <c r="BF19" s="72">
        <f t="shared" si="17"/>
        <v>0</v>
      </c>
      <c r="BG19" s="17">
        <v>103550</v>
      </c>
      <c r="BH19" s="17">
        <v>103550</v>
      </c>
      <c r="BI19" s="72">
        <f t="shared" si="18"/>
        <v>0</v>
      </c>
      <c r="BJ19" s="17">
        <v>89720</v>
      </c>
      <c r="BK19" s="17">
        <v>89720</v>
      </c>
      <c r="BL19" s="72">
        <f t="shared" si="19"/>
        <v>0</v>
      </c>
      <c r="BM19" s="17">
        <v>652930</v>
      </c>
      <c r="BN19" s="17">
        <v>652930</v>
      </c>
      <c r="BO19" s="72">
        <f t="shared" si="20"/>
        <v>0</v>
      </c>
    </row>
    <row r="20" spans="1:67" ht="48.75" customHeight="1">
      <c r="A20" s="2"/>
      <c r="B20" s="4" t="s">
        <v>71</v>
      </c>
      <c r="C20" s="92">
        <v>16000000</v>
      </c>
      <c r="D20" s="105"/>
      <c r="E20" s="92">
        <v>16000000</v>
      </c>
      <c r="F20" s="105"/>
      <c r="G20" s="93">
        <f t="shared" si="0"/>
        <v>0</v>
      </c>
      <c r="H20" s="17">
        <v>2637000</v>
      </c>
      <c r="I20" s="17">
        <v>2677454</v>
      </c>
      <c r="J20" s="72">
        <f t="shared" si="1"/>
        <v>40454</v>
      </c>
      <c r="K20" s="17">
        <v>4000000</v>
      </c>
      <c r="L20" s="17">
        <v>6182018</v>
      </c>
      <c r="M20" s="72">
        <f t="shared" si="2"/>
        <v>2182018</v>
      </c>
      <c r="N20" s="17">
        <v>1634000</v>
      </c>
      <c r="O20" s="17">
        <v>1454346</v>
      </c>
      <c r="P20" s="72">
        <f t="shared" si="3"/>
        <v>-179654</v>
      </c>
      <c r="Q20" s="17"/>
      <c r="R20" s="17"/>
      <c r="S20" s="72">
        <f t="shared" si="4"/>
        <v>0</v>
      </c>
      <c r="T20" s="17">
        <v>568000</v>
      </c>
      <c r="U20" s="17">
        <v>617394</v>
      </c>
      <c r="V20" s="72">
        <f t="shared" si="5"/>
        <v>49394</v>
      </c>
      <c r="W20" s="17">
        <v>1076000</v>
      </c>
      <c r="X20" s="17">
        <v>1181988</v>
      </c>
      <c r="Y20" s="72">
        <f t="shared" si="6"/>
        <v>105988</v>
      </c>
      <c r="Z20" s="11"/>
      <c r="AA20" s="11"/>
      <c r="AB20" s="72">
        <f t="shared" si="7"/>
        <v>0</v>
      </c>
      <c r="AC20" s="17"/>
      <c r="AD20" s="17"/>
      <c r="AE20" s="72">
        <f t="shared" si="8"/>
        <v>0</v>
      </c>
      <c r="AF20" s="17">
        <v>1047000</v>
      </c>
      <c r="AG20" s="17">
        <v>1187188</v>
      </c>
      <c r="AH20" s="68">
        <f t="shared" si="9"/>
        <v>140188</v>
      </c>
      <c r="AI20" s="17"/>
      <c r="AJ20" s="17"/>
      <c r="AK20" s="72">
        <f t="shared" si="10"/>
        <v>0</v>
      </c>
      <c r="AL20" s="17"/>
      <c r="AM20" s="17"/>
      <c r="AN20" s="72">
        <f t="shared" si="11"/>
        <v>0</v>
      </c>
      <c r="AO20" s="17">
        <v>2806000</v>
      </c>
      <c r="AP20" s="17">
        <v>663033</v>
      </c>
      <c r="AQ20" s="72">
        <f t="shared" si="12"/>
        <v>-2142967</v>
      </c>
      <c r="AR20" s="17">
        <v>173000</v>
      </c>
      <c r="AS20" s="17">
        <v>159038</v>
      </c>
      <c r="AT20" s="72">
        <f t="shared" si="13"/>
        <v>-13962</v>
      </c>
      <c r="AU20" s="17"/>
      <c r="AV20" s="17"/>
      <c r="AW20" s="72">
        <f t="shared" si="14"/>
        <v>0</v>
      </c>
      <c r="AX20" s="17"/>
      <c r="AY20" s="17"/>
      <c r="AZ20" s="72">
        <f t="shared" si="15"/>
        <v>0</v>
      </c>
      <c r="BA20" s="17"/>
      <c r="BB20" s="17"/>
      <c r="BC20" s="72">
        <f t="shared" si="16"/>
        <v>0</v>
      </c>
      <c r="BD20" s="17"/>
      <c r="BE20" s="17"/>
      <c r="BF20" s="72">
        <f t="shared" si="17"/>
        <v>0</v>
      </c>
      <c r="BG20" s="17"/>
      <c r="BH20" s="17"/>
      <c r="BI20" s="72">
        <f t="shared" si="18"/>
        <v>0</v>
      </c>
      <c r="BJ20" s="17">
        <v>359000</v>
      </c>
      <c r="BK20" s="17">
        <v>344956</v>
      </c>
      <c r="BL20" s="72">
        <f t="shared" si="19"/>
        <v>-14044</v>
      </c>
      <c r="BM20" s="17">
        <v>1700000</v>
      </c>
      <c r="BN20" s="17">
        <v>1532585</v>
      </c>
      <c r="BO20" s="72">
        <f t="shared" si="20"/>
        <v>-167415</v>
      </c>
    </row>
    <row r="21" spans="1:67" ht="30.75" customHeight="1">
      <c r="A21" s="2"/>
      <c r="B21" s="4" t="s">
        <v>72</v>
      </c>
      <c r="C21" s="92">
        <v>128024000</v>
      </c>
      <c r="D21" s="92">
        <v>128024000</v>
      </c>
      <c r="E21" s="92">
        <v>128024000</v>
      </c>
      <c r="F21" s="92">
        <v>128024000</v>
      </c>
      <c r="G21" s="93">
        <f t="shared" si="0"/>
        <v>0</v>
      </c>
      <c r="H21" s="91"/>
      <c r="I21" s="91"/>
      <c r="J21" s="72">
        <f t="shared" si="1"/>
        <v>0</v>
      </c>
      <c r="K21" s="91"/>
      <c r="L21" s="91"/>
      <c r="M21" s="72">
        <f t="shared" si="2"/>
        <v>0</v>
      </c>
      <c r="N21" s="91"/>
      <c r="O21" s="91"/>
      <c r="P21" s="72">
        <f t="shared" si="3"/>
        <v>0</v>
      </c>
      <c r="Q21" s="17"/>
      <c r="R21" s="17"/>
      <c r="S21" s="72">
        <f t="shared" si="4"/>
        <v>0</v>
      </c>
      <c r="T21" s="17"/>
      <c r="U21" s="17"/>
      <c r="V21" s="72">
        <f t="shared" si="5"/>
        <v>0</v>
      </c>
      <c r="W21" s="17"/>
      <c r="X21" s="17"/>
      <c r="Y21" s="72">
        <f t="shared" si="6"/>
        <v>0</v>
      </c>
      <c r="Z21" s="11"/>
      <c r="AA21" s="11"/>
      <c r="AB21" s="72">
        <f t="shared" si="7"/>
        <v>0</v>
      </c>
      <c r="AC21" s="17"/>
      <c r="AD21" s="17"/>
      <c r="AE21" s="72">
        <f t="shared" si="8"/>
        <v>0</v>
      </c>
      <c r="AF21" s="17"/>
      <c r="AG21" s="17"/>
      <c r="AH21" s="68">
        <f t="shared" si="9"/>
        <v>0</v>
      </c>
      <c r="AI21" s="17"/>
      <c r="AJ21" s="17"/>
      <c r="AK21" s="72">
        <f t="shared" si="10"/>
        <v>0</v>
      </c>
      <c r="AL21" s="17"/>
      <c r="AM21" s="17"/>
      <c r="AN21" s="72">
        <f t="shared" si="11"/>
        <v>0</v>
      </c>
      <c r="AO21" s="17"/>
      <c r="AP21" s="17"/>
      <c r="AQ21" s="72">
        <f t="shared" si="12"/>
        <v>0</v>
      </c>
      <c r="AR21" s="17"/>
      <c r="AS21" s="17"/>
      <c r="AT21" s="72">
        <f t="shared" si="13"/>
        <v>0</v>
      </c>
      <c r="AU21" s="17"/>
      <c r="AV21" s="17"/>
      <c r="AW21" s="72">
        <f t="shared" si="14"/>
        <v>0</v>
      </c>
      <c r="AX21" s="17"/>
      <c r="AY21" s="17"/>
      <c r="AZ21" s="72">
        <f t="shared" si="15"/>
        <v>0</v>
      </c>
      <c r="BA21" s="17"/>
      <c r="BB21" s="17"/>
      <c r="BC21" s="72">
        <f t="shared" si="16"/>
        <v>0</v>
      </c>
      <c r="BD21" s="17"/>
      <c r="BE21" s="17"/>
      <c r="BF21" s="72">
        <f t="shared" si="17"/>
        <v>0</v>
      </c>
      <c r="BG21" s="17"/>
      <c r="BH21" s="17"/>
      <c r="BI21" s="72">
        <f t="shared" si="18"/>
        <v>0</v>
      </c>
      <c r="BJ21" s="17"/>
      <c r="BK21" s="17"/>
      <c r="BL21" s="72">
        <f t="shared" si="19"/>
        <v>0</v>
      </c>
      <c r="BM21" s="17"/>
      <c r="BN21" s="17"/>
      <c r="BO21" s="72">
        <f t="shared" si="20"/>
        <v>0</v>
      </c>
    </row>
    <row r="22" spans="1:67" ht="32.25" customHeight="1">
      <c r="A22" s="2"/>
      <c r="B22" s="4" t="s">
        <v>73</v>
      </c>
      <c r="C22" s="92">
        <v>5217100</v>
      </c>
      <c r="D22" s="92">
        <v>5217100</v>
      </c>
      <c r="E22" s="92">
        <v>5217100</v>
      </c>
      <c r="F22" s="92">
        <v>5217100</v>
      </c>
      <c r="G22" s="93">
        <f t="shared" si="0"/>
        <v>0</v>
      </c>
      <c r="H22" s="91"/>
      <c r="I22" s="91"/>
      <c r="J22" s="72">
        <f t="shared" si="1"/>
        <v>0</v>
      </c>
      <c r="K22" s="91"/>
      <c r="L22" s="91"/>
      <c r="M22" s="72">
        <f t="shared" si="2"/>
        <v>0</v>
      </c>
      <c r="N22" s="91"/>
      <c r="O22" s="91"/>
      <c r="P22" s="72">
        <f t="shared" si="3"/>
        <v>0</v>
      </c>
      <c r="Q22" s="17"/>
      <c r="R22" s="17"/>
      <c r="S22" s="72">
        <f t="shared" si="4"/>
        <v>0</v>
      </c>
      <c r="T22" s="17"/>
      <c r="U22" s="17"/>
      <c r="V22" s="72">
        <f t="shared" si="5"/>
        <v>0</v>
      </c>
      <c r="W22" s="17"/>
      <c r="X22" s="17"/>
      <c r="Y22" s="72">
        <f t="shared" si="6"/>
        <v>0</v>
      </c>
      <c r="Z22" s="11"/>
      <c r="AA22" s="11"/>
      <c r="AB22" s="72">
        <f t="shared" si="7"/>
        <v>0</v>
      </c>
      <c r="AC22" s="17"/>
      <c r="AD22" s="17"/>
      <c r="AE22" s="72">
        <f t="shared" si="8"/>
        <v>0</v>
      </c>
      <c r="AF22" s="17"/>
      <c r="AG22" s="17"/>
      <c r="AH22" s="68">
        <f t="shared" si="9"/>
        <v>0</v>
      </c>
      <c r="AI22" s="17"/>
      <c r="AJ22" s="17"/>
      <c r="AK22" s="72">
        <f t="shared" si="10"/>
        <v>0</v>
      </c>
      <c r="AL22" s="17"/>
      <c r="AM22" s="17"/>
      <c r="AN22" s="72">
        <f t="shared" si="11"/>
        <v>0</v>
      </c>
      <c r="AO22" s="17"/>
      <c r="AP22" s="17"/>
      <c r="AQ22" s="72">
        <f t="shared" si="12"/>
        <v>0</v>
      </c>
      <c r="AR22" s="17"/>
      <c r="AS22" s="17"/>
      <c r="AT22" s="72">
        <f t="shared" si="13"/>
        <v>0</v>
      </c>
      <c r="AU22" s="17"/>
      <c r="AV22" s="17"/>
      <c r="AW22" s="72">
        <f t="shared" si="14"/>
        <v>0</v>
      </c>
      <c r="AX22" s="17"/>
      <c r="AY22" s="17"/>
      <c r="AZ22" s="72">
        <f t="shared" si="15"/>
        <v>0</v>
      </c>
      <c r="BA22" s="17"/>
      <c r="BB22" s="17"/>
      <c r="BC22" s="72">
        <f t="shared" si="16"/>
        <v>0</v>
      </c>
      <c r="BD22" s="17"/>
      <c r="BE22" s="17"/>
      <c r="BF22" s="72">
        <f t="shared" si="17"/>
        <v>0</v>
      </c>
      <c r="BG22" s="17"/>
      <c r="BH22" s="17"/>
      <c r="BI22" s="72">
        <f t="shared" si="18"/>
        <v>0</v>
      </c>
      <c r="BJ22" s="17"/>
      <c r="BK22" s="17"/>
      <c r="BL22" s="72">
        <f t="shared" si="19"/>
        <v>0</v>
      </c>
      <c r="BM22" s="17"/>
      <c r="BN22" s="17"/>
      <c r="BO22" s="72">
        <f t="shared" si="20"/>
        <v>0</v>
      </c>
    </row>
    <row r="23" spans="1:67" ht="80.25" customHeight="1">
      <c r="A23" s="2"/>
      <c r="B23" s="6" t="s">
        <v>74</v>
      </c>
      <c r="C23" s="63">
        <v>316834468</v>
      </c>
      <c r="D23" s="92">
        <v>316834468</v>
      </c>
      <c r="E23" s="63">
        <v>317714245</v>
      </c>
      <c r="F23" s="63">
        <v>317714245</v>
      </c>
      <c r="G23" s="93">
        <f t="shared" si="0"/>
        <v>879777</v>
      </c>
      <c r="H23" s="91"/>
      <c r="I23" s="91"/>
      <c r="J23" s="72">
        <f t="shared" si="1"/>
        <v>0</v>
      </c>
      <c r="K23" s="91"/>
      <c r="L23" s="91"/>
      <c r="M23" s="72">
        <f t="shared" si="2"/>
        <v>0</v>
      </c>
      <c r="N23" s="91"/>
      <c r="O23" s="91"/>
      <c r="P23" s="72">
        <f t="shared" si="3"/>
        <v>0</v>
      </c>
      <c r="Q23" s="17"/>
      <c r="R23" s="17"/>
      <c r="S23" s="72">
        <f t="shared" si="4"/>
        <v>0</v>
      </c>
      <c r="T23" s="17"/>
      <c r="U23" s="17"/>
      <c r="V23" s="72">
        <f t="shared" si="5"/>
        <v>0</v>
      </c>
      <c r="W23" s="17"/>
      <c r="X23" s="17"/>
      <c r="Y23" s="72">
        <f t="shared" si="6"/>
        <v>0</v>
      </c>
      <c r="Z23" s="11"/>
      <c r="AA23" s="11"/>
      <c r="AB23" s="72">
        <f t="shared" si="7"/>
        <v>0</v>
      </c>
      <c r="AC23" s="17"/>
      <c r="AD23" s="17"/>
      <c r="AE23" s="72">
        <f t="shared" si="8"/>
        <v>0</v>
      </c>
      <c r="AF23" s="17"/>
      <c r="AG23" s="17"/>
      <c r="AH23" s="68">
        <f t="shared" si="9"/>
        <v>0</v>
      </c>
      <c r="AI23" s="17"/>
      <c r="AJ23" s="17"/>
      <c r="AK23" s="72">
        <f t="shared" si="10"/>
        <v>0</v>
      </c>
      <c r="AL23" s="17"/>
      <c r="AM23" s="17"/>
      <c r="AN23" s="72">
        <f t="shared" si="11"/>
        <v>0</v>
      </c>
      <c r="AO23" s="17"/>
      <c r="AP23" s="17"/>
      <c r="AQ23" s="72">
        <f t="shared" si="12"/>
        <v>0</v>
      </c>
      <c r="AR23" s="17"/>
      <c r="AS23" s="17"/>
      <c r="AT23" s="72">
        <f t="shared" si="13"/>
        <v>0</v>
      </c>
      <c r="AU23" s="17"/>
      <c r="AV23" s="17"/>
      <c r="AW23" s="72">
        <f t="shared" si="14"/>
        <v>0</v>
      </c>
      <c r="AX23" s="17"/>
      <c r="AY23" s="17"/>
      <c r="AZ23" s="72">
        <f t="shared" si="15"/>
        <v>0</v>
      </c>
      <c r="BA23" s="17"/>
      <c r="BB23" s="17"/>
      <c r="BC23" s="72">
        <f t="shared" si="16"/>
        <v>0</v>
      </c>
      <c r="BD23" s="17"/>
      <c r="BE23" s="17"/>
      <c r="BF23" s="72">
        <f t="shared" si="17"/>
        <v>0</v>
      </c>
      <c r="BG23" s="17"/>
      <c r="BH23" s="17"/>
      <c r="BI23" s="72">
        <f t="shared" si="18"/>
        <v>0</v>
      </c>
      <c r="BJ23" s="17"/>
      <c r="BK23" s="17"/>
      <c r="BL23" s="72">
        <f t="shared" si="19"/>
        <v>0</v>
      </c>
      <c r="BM23" s="17"/>
      <c r="BN23" s="17"/>
      <c r="BO23" s="72">
        <f t="shared" si="20"/>
        <v>0</v>
      </c>
    </row>
    <row r="24" spans="1:67" ht="65.25" customHeight="1">
      <c r="A24" s="2"/>
      <c r="B24" s="4" t="s">
        <v>75</v>
      </c>
      <c r="C24" s="92">
        <v>79427617</v>
      </c>
      <c r="D24" s="92">
        <v>79427617</v>
      </c>
      <c r="E24" s="92">
        <v>65747980</v>
      </c>
      <c r="F24" s="92">
        <v>65747980</v>
      </c>
      <c r="G24" s="93">
        <f t="shared" si="0"/>
        <v>-13679637</v>
      </c>
      <c r="H24" s="91"/>
      <c r="I24" s="91"/>
      <c r="J24" s="72">
        <f t="shared" si="1"/>
        <v>0</v>
      </c>
      <c r="K24" s="91"/>
      <c r="L24" s="91"/>
      <c r="M24" s="72">
        <f t="shared" si="2"/>
        <v>0</v>
      </c>
      <c r="N24" s="91"/>
      <c r="O24" s="91"/>
      <c r="P24" s="72">
        <f t="shared" si="3"/>
        <v>0</v>
      </c>
      <c r="Q24" s="17"/>
      <c r="R24" s="17"/>
      <c r="S24" s="72">
        <f t="shared" si="4"/>
        <v>0</v>
      </c>
      <c r="T24" s="17"/>
      <c r="U24" s="17"/>
      <c r="V24" s="72">
        <f t="shared" si="5"/>
        <v>0</v>
      </c>
      <c r="W24" s="17"/>
      <c r="X24" s="17"/>
      <c r="Y24" s="72">
        <f t="shared" si="6"/>
        <v>0</v>
      </c>
      <c r="Z24" s="11"/>
      <c r="AA24" s="11"/>
      <c r="AB24" s="72">
        <f t="shared" si="7"/>
        <v>0</v>
      </c>
      <c r="AC24" s="17"/>
      <c r="AD24" s="17"/>
      <c r="AE24" s="72">
        <f t="shared" si="8"/>
        <v>0</v>
      </c>
      <c r="AF24" s="17"/>
      <c r="AG24" s="17"/>
      <c r="AH24" s="68">
        <f t="shared" si="9"/>
        <v>0</v>
      </c>
      <c r="AI24" s="17"/>
      <c r="AJ24" s="17"/>
      <c r="AK24" s="72">
        <f t="shared" si="10"/>
        <v>0</v>
      </c>
      <c r="AL24" s="17"/>
      <c r="AM24" s="17"/>
      <c r="AN24" s="72">
        <f t="shared" si="11"/>
        <v>0</v>
      </c>
      <c r="AO24" s="17"/>
      <c r="AP24" s="17"/>
      <c r="AQ24" s="72">
        <f t="shared" si="12"/>
        <v>0</v>
      </c>
      <c r="AR24" s="17"/>
      <c r="AS24" s="17"/>
      <c r="AT24" s="72">
        <f t="shared" si="13"/>
        <v>0</v>
      </c>
      <c r="AU24" s="17"/>
      <c r="AV24" s="17"/>
      <c r="AW24" s="72">
        <f t="shared" si="14"/>
        <v>0</v>
      </c>
      <c r="AX24" s="17"/>
      <c r="AY24" s="17"/>
      <c r="AZ24" s="72">
        <f t="shared" si="15"/>
        <v>0</v>
      </c>
      <c r="BA24" s="17"/>
      <c r="BB24" s="17"/>
      <c r="BC24" s="72">
        <f t="shared" si="16"/>
        <v>0</v>
      </c>
      <c r="BD24" s="17"/>
      <c r="BE24" s="17"/>
      <c r="BF24" s="72">
        <f t="shared" si="17"/>
        <v>0</v>
      </c>
      <c r="BG24" s="17"/>
      <c r="BH24" s="17"/>
      <c r="BI24" s="72">
        <f t="shared" si="18"/>
        <v>0</v>
      </c>
      <c r="BJ24" s="17"/>
      <c r="BK24" s="17"/>
      <c r="BL24" s="72">
        <f t="shared" si="19"/>
        <v>0</v>
      </c>
      <c r="BM24" s="17"/>
      <c r="BN24" s="17"/>
      <c r="BO24" s="72">
        <f t="shared" si="20"/>
        <v>0</v>
      </c>
    </row>
    <row r="25" spans="1:67" ht="30.75" customHeight="1">
      <c r="A25" s="2"/>
      <c r="B25" s="4" t="s">
        <v>76</v>
      </c>
      <c r="C25" s="92">
        <v>2592223</v>
      </c>
      <c r="D25" s="105"/>
      <c r="E25" s="92">
        <v>2592223</v>
      </c>
      <c r="F25" s="105"/>
      <c r="G25" s="93">
        <f t="shared" si="0"/>
        <v>0</v>
      </c>
      <c r="H25" s="17">
        <v>542557</v>
      </c>
      <c r="I25" s="17">
        <v>542557</v>
      </c>
      <c r="J25" s="72">
        <f t="shared" si="1"/>
        <v>0</v>
      </c>
      <c r="K25" s="17">
        <v>271278</v>
      </c>
      <c r="L25" s="17">
        <v>271278</v>
      </c>
      <c r="M25" s="72">
        <f t="shared" si="2"/>
        <v>0</v>
      </c>
      <c r="N25" s="17">
        <v>90427</v>
      </c>
      <c r="O25" s="17">
        <v>90427</v>
      </c>
      <c r="P25" s="72">
        <f t="shared" si="3"/>
        <v>0</v>
      </c>
      <c r="Q25" s="17">
        <v>150711</v>
      </c>
      <c r="R25" s="17">
        <v>150711</v>
      </c>
      <c r="S25" s="72">
        <f t="shared" si="4"/>
        <v>0</v>
      </c>
      <c r="T25" s="17">
        <v>180853</v>
      </c>
      <c r="U25" s="17">
        <v>180853</v>
      </c>
      <c r="V25" s="72">
        <f t="shared" si="5"/>
        <v>0</v>
      </c>
      <c r="W25" s="17">
        <v>90427</v>
      </c>
      <c r="X25" s="17">
        <v>90427</v>
      </c>
      <c r="Y25" s="72">
        <f t="shared" si="6"/>
        <v>0</v>
      </c>
      <c r="Z25" s="11">
        <v>150711</v>
      </c>
      <c r="AA25" s="11">
        <v>150711</v>
      </c>
      <c r="AB25" s="72">
        <f t="shared" si="7"/>
        <v>0</v>
      </c>
      <c r="AC25" s="17">
        <v>60284</v>
      </c>
      <c r="AD25" s="17">
        <v>60284</v>
      </c>
      <c r="AE25" s="72">
        <f t="shared" si="8"/>
        <v>0</v>
      </c>
      <c r="AF25" s="17">
        <v>60284</v>
      </c>
      <c r="AG25" s="17">
        <v>60284</v>
      </c>
      <c r="AH25" s="68">
        <f t="shared" si="9"/>
        <v>0</v>
      </c>
      <c r="AI25" s="17">
        <v>30142</v>
      </c>
      <c r="AJ25" s="17">
        <v>30142</v>
      </c>
      <c r="AK25" s="72">
        <f t="shared" si="10"/>
        <v>0</v>
      </c>
      <c r="AL25" s="11">
        <v>150711</v>
      </c>
      <c r="AM25" s="11">
        <v>150711</v>
      </c>
      <c r="AN25" s="72">
        <f t="shared" si="11"/>
        <v>0</v>
      </c>
      <c r="AO25" s="17">
        <v>60284</v>
      </c>
      <c r="AP25" s="17">
        <v>60284</v>
      </c>
      <c r="AQ25" s="72">
        <f t="shared" si="12"/>
        <v>0</v>
      </c>
      <c r="AR25" s="17">
        <v>60284</v>
      </c>
      <c r="AS25" s="17">
        <v>60284</v>
      </c>
      <c r="AT25" s="72">
        <f t="shared" si="13"/>
        <v>0</v>
      </c>
      <c r="AU25" s="17">
        <v>60284</v>
      </c>
      <c r="AV25" s="17">
        <v>60284</v>
      </c>
      <c r="AW25" s="72">
        <f t="shared" si="14"/>
        <v>0</v>
      </c>
      <c r="AX25" s="17">
        <v>90427</v>
      </c>
      <c r="AY25" s="17">
        <v>90427</v>
      </c>
      <c r="AZ25" s="72">
        <f t="shared" si="15"/>
        <v>0</v>
      </c>
      <c r="BA25" s="17">
        <v>60284</v>
      </c>
      <c r="BB25" s="17">
        <v>60284</v>
      </c>
      <c r="BC25" s="72">
        <f t="shared" si="16"/>
        <v>0</v>
      </c>
      <c r="BD25" s="17">
        <v>90427</v>
      </c>
      <c r="BE25" s="17">
        <v>90427</v>
      </c>
      <c r="BF25" s="72">
        <f t="shared" si="17"/>
        <v>0</v>
      </c>
      <c r="BG25" s="17">
        <v>90427</v>
      </c>
      <c r="BH25" s="17">
        <v>90427</v>
      </c>
      <c r="BI25" s="72">
        <f t="shared" si="18"/>
        <v>0</v>
      </c>
      <c r="BJ25" s="17">
        <v>60284</v>
      </c>
      <c r="BK25" s="17">
        <v>60284</v>
      </c>
      <c r="BL25" s="72">
        <f t="shared" si="19"/>
        <v>0</v>
      </c>
      <c r="BM25" s="17">
        <v>241137</v>
      </c>
      <c r="BN25" s="17">
        <v>241137</v>
      </c>
      <c r="BO25" s="72">
        <f t="shared" si="20"/>
        <v>0</v>
      </c>
    </row>
    <row r="26" spans="1:67" ht="30.75" customHeight="1">
      <c r="A26" s="2"/>
      <c r="B26" s="4" t="s">
        <v>77</v>
      </c>
      <c r="C26" s="92">
        <v>175000</v>
      </c>
      <c r="D26" s="105"/>
      <c r="E26" s="92">
        <v>175000</v>
      </c>
      <c r="F26" s="105"/>
      <c r="G26" s="93">
        <f t="shared" si="0"/>
        <v>0</v>
      </c>
      <c r="H26" s="17"/>
      <c r="I26" s="17"/>
      <c r="J26" s="72">
        <f t="shared" si="1"/>
        <v>0</v>
      </c>
      <c r="K26" s="17"/>
      <c r="L26" s="17"/>
      <c r="M26" s="72">
        <f t="shared" si="2"/>
        <v>0</v>
      </c>
      <c r="N26" s="17"/>
      <c r="O26" s="17"/>
      <c r="P26" s="72">
        <f t="shared" si="3"/>
        <v>0</v>
      </c>
      <c r="Q26" s="17">
        <v>58000</v>
      </c>
      <c r="R26" s="17">
        <v>58000</v>
      </c>
      <c r="S26" s="72">
        <f t="shared" si="4"/>
        <v>0</v>
      </c>
      <c r="T26" s="17"/>
      <c r="U26" s="17"/>
      <c r="V26" s="72">
        <f t="shared" si="5"/>
        <v>0</v>
      </c>
      <c r="W26" s="17"/>
      <c r="X26" s="17"/>
      <c r="Y26" s="72">
        <f t="shared" si="6"/>
        <v>0</v>
      </c>
      <c r="Z26" s="11"/>
      <c r="AA26" s="11"/>
      <c r="AB26" s="72">
        <f t="shared" si="7"/>
        <v>0</v>
      </c>
      <c r="AC26" s="17"/>
      <c r="AD26" s="17"/>
      <c r="AE26" s="72">
        <f t="shared" si="8"/>
        <v>0</v>
      </c>
      <c r="AF26" s="17"/>
      <c r="AG26" s="17"/>
      <c r="AH26" s="68">
        <f t="shared" si="9"/>
        <v>0</v>
      </c>
      <c r="AI26" s="17"/>
      <c r="AJ26" s="17"/>
      <c r="AK26" s="72">
        <f t="shared" si="10"/>
        <v>0</v>
      </c>
      <c r="AL26" s="11"/>
      <c r="AM26" s="11"/>
      <c r="AN26" s="72">
        <f t="shared" si="11"/>
        <v>0</v>
      </c>
      <c r="AO26" s="17">
        <v>58000</v>
      </c>
      <c r="AP26" s="17">
        <v>58000</v>
      </c>
      <c r="AQ26" s="72">
        <f t="shared" si="12"/>
        <v>0</v>
      </c>
      <c r="AR26" s="17"/>
      <c r="AS26" s="17"/>
      <c r="AT26" s="72">
        <f>AS26-AR26</f>
        <v>0</v>
      </c>
      <c r="AU26" s="17"/>
      <c r="AV26" s="17"/>
      <c r="AW26" s="72">
        <f t="shared" si="14"/>
        <v>0</v>
      </c>
      <c r="AX26" s="17">
        <v>59000</v>
      </c>
      <c r="AY26" s="17">
        <v>59000</v>
      </c>
      <c r="AZ26" s="72">
        <f t="shared" si="15"/>
        <v>0</v>
      </c>
      <c r="BA26" s="17"/>
      <c r="BB26" s="17"/>
      <c r="BC26" s="72">
        <f t="shared" si="16"/>
        <v>0</v>
      </c>
      <c r="BD26" s="17"/>
      <c r="BE26" s="17"/>
      <c r="BF26" s="72">
        <f t="shared" si="17"/>
        <v>0</v>
      </c>
      <c r="BG26" s="17"/>
      <c r="BH26" s="17"/>
      <c r="BI26" s="72">
        <f t="shared" si="18"/>
        <v>0</v>
      </c>
      <c r="BJ26" s="17"/>
      <c r="BK26" s="17"/>
      <c r="BL26" s="72">
        <f t="shared" si="19"/>
        <v>0</v>
      </c>
      <c r="BM26" s="17"/>
      <c r="BN26" s="17"/>
      <c r="BO26" s="72">
        <f t="shared" si="20"/>
        <v>0</v>
      </c>
    </row>
    <row r="27" spans="1:67" ht="33.75" customHeight="1">
      <c r="A27" s="2"/>
      <c r="B27" s="6" t="s">
        <v>57</v>
      </c>
      <c r="C27" s="63">
        <v>1366000</v>
      </c>
      <c r="D27" s="92">
        <v>1366000</v>
      </c>
      <c r="E27" s="63">
        <v>1730000</v>
      </c>
      <c r="F27" s="92">
        <v>1730000</v>
      </c>
      <c r="G27" s="93">
        <f t="shared" si="0"/>
        <v>364000</v>
      </c>
      <c r="H27" s="17"/>
      <c r="I27" s="17"/>
      <c r="J27" s="72"/>
      <c r="K27" s="17"/>
      <c r="L27" s="17"/>
      <c r="M27" s="72"/>
      <c r="N27" s="17"/>
      <c r="O27" s="17"/>
      <c r="P27" s="72"/>
      <c r="Q27" s="17"/>
      <c r="R27" s="17"/>
      <c r="S27" s="72"/>
      <c r="T27" s="17"/>
      <c r="U27" s="17"/>
      <c r="V27" s="72"/>
      <c r="W27" s="17"/>
      <c r="X27" s="17"/>
      <c r="Y27" s="72"/>
      <c r="Z27" s="11"/>
      <c r="AA27" s="11"/>
      <c r="AB27" s="72"/>
      <c r="AC27" s="17"/>
      <c r="AD27" s="17"/>
      <c r="AE27" s="72"/>
      <c r="AF27" s="17"/>
      <c r="AG27" s="17"/>
      <c r="AH27" s="68"/>
      <c r="AI27" s="17"/>
      <c r="AJ27" s="17"/>
      <c r="AK27" s="72"/>
      <c r="AL27" s="11"/>
      <c r="AM27" s="11"/>
      <c r="AN27" s="72"/>
      <c r="AO27" s="17"/>
      <c r="AP27" s="17"/>
      <c r="AQ27" s="72"/>
      <c r="AR27" s="17"/>
      <c r="AS27" s="17"/>
      <c r="AT27" s="72"/>
      <c r="AU27" s="17"/>
      <c r="AV27" s="17"/>
      <c r="AW27" s="72"/>
      <c r="AX27" s="17"/>
      <c r="AY27" s="17"/>
      <c r="AZ27" s="72"/>
      <c r="BA27" s="17"/>
      <c r="BB27" s="17"/>
      <c r="BC27" s="72"/>
      <c r="BD27" s="17"/>
      <c r="BE27" s="17"/>
      <c r="BF27" s="72"/>
      <c r="BG27" s="17"/>
      <c r="BH27" s="17"/>
      <c r="BI27" s="72"/>
      <c r="BJ27" s="17"/>
      <c r="BK27" s="17"/>
      <c r="BL27" s="72"/>
      <c r="BM27" s="17"/>
      <c r="BN27" s="17"/>
      <c r="BO27" s="72"/>
    </row>
    <row r="28" spans="1:67" s="101" customFormat="1" ht="48.75" customHeight="1">
      <c r="A28" s="2"/>
      <c r="B28" s="4" t="s">
        <v>78</v>
      </c>
      <c r="C28" s="92">
        <v>7558585</v>
      </c>
      <c r="D28" s="92"/>
      <c r="E28" s="92">
        <v>10914727</v>
      </c>
      <c r="F28" s="92"/>
      <c r="G28" s="93">
        <f t="shared" si="0"/>
        <v>3356142</v>
      </c>
      <c r="H28" s="17">
        <v>781758</v>
      </c>
      <c r="I28" s="17">
        <v>1409943</v>
      </c>
      <c r="J28" s="72">
        <f t="shared" si="1"/>
        <v>628185</v>
      </c>
      <c r="K28" s="17"/>
      <c r="L28" s="17"/>
      <c r="M28" s="72">
        <f t="shared" si="2"/>
        <v>0</v>
      </c>
      <c r="N28" s="17">
        <v>146539</v>
      </c>
      <c r="O28" s="17">
        <v>146539</v>
      </c>
      <c r="P28" s="72">
        <f t="shared" si="3"/>
        <v>0</v>
      </c>
      <c r="Q28" s="17">
        <v>376576</v>
      </c>
      <c r="R28" s="17">
        <v>585976</v>
      </c>
      <c r="S28" s="72">
        <f t="shared" si="4"/>
        <v>209400</v>
      </c>
      <c r="T28" s="17">
        <v>244409</v>
      </c>
      <c r="U28" s="17">
        <v>451224</v>
      </c>
      <c r="V28" s="72">
        <f t="shared" si="5"/>
        <v>206815</v>
      </c>
      <c r="W28" s="17">
        <v>828866</v>
      </c>
      <c r="X28" s="17">
        <v>869975</v>
      </c>
      <c r="Y28" s="72">
        <f t="shared" si="6"/>
        <v>41109</v>
      </c>
      <c r="Z28" s="11">
        <v>1509822</v>
      </c>
      <c r="AA28" s="11">
        <v>1551185</v>
      </c>
      <c r="AB28" s="72">
        <f t="shared" si="7"/>
        <v>41363</v>
      </c>
      <c r="AC28" s="17"/>
      <c r="AD28" s="17"/>
      <c r="AE28" s="72">
        <f t="shared" si="8"/>
        <v>0</v>
      </c>
      <c r="AF28" s="17">
        <v>165574</v>
      </c>
      <c r="AG28" s="17">
        <v>165574</v>
      </c>
      <c r="AH28" s="68">
        <f t="shared" si="9"/>
        <v>0</v>
      </c>
      <c r="AI28" s="17">
        <v>558398</v>
      </c>
      <c r="AJ28" s="17">
        <v>558398</v>
      </c>
      <c r="AK28" s="72">
        <f t="shared" si="10"/>
        <v>0</v>
      </c>
      <c r="AL28" s="11">
        <v>372266</v>
      </c>
      <c r="AM28" s="11">
        <v>551588</v>
      </c>
      <c r="AN28" s="72">
        <f t="shared" si="11"/>
        <v>179322</v>
      </c>
      <c r="AO28" s="17">
        <v>329455</v>
      </c>
      <c r="AP28" s="17">
        <v>493564</v>
      </c>
      <c r="AQ28" s="72">
        <f t="shared" si="12"/>
        <v>164109</v>
      </c>
      <c r="AR28" s="17">
        <v>488599</v>
      </c>
      <c r="AS28" s="17">
        <v>470111</v>
      </c>
      <c r="AT28" s="72">
        <f t="shared" si="13"/>
        <v>-18488</v>
      </c>
      <c r="AU28" s="17">
        <v>212197</v>
      </c>
      <c r="AV28" s="17">
        <v>305264</v>
      </c>
      <c r="AW28" s="72">
        <f t="shared" si="14"/>
        <v>93067</v>
      </c>
      <c r="AX28" s="17">
        <v>293556</v>
      </c>
      <c r="AY28" s="17">
        <v>293556</v>
      </c>
      <c r="AZ28" s="72">
        <f t="shared" si="15"/>
        <v>0</v>
      </c>
      <c r="BA28" s="17">
        <v>332077</v>
      </c>
      <c r="BB28" s="17">
        <v>510299</v>
      </c>
      <c r="BC28" s="72">
        <f t="shared" si="16"/>
        <v>178222</v>
      </c>
      <c r="BD28" s="17">
        <v>777161</v>
      </c>
      <c r="BE28" s="17">
        <v>777161</v>
      </c>
      <c r="BF28" s="72">
        <f t="shared" si="17"/>
        <v>0</v>
      </c>
      <c r="BG28" s="17"/>
      <c r="BH28" s="17"/>
      <c r="BI28" s="72">
        <f t="shared" si="18"/>
        <v>0</v>
      </c>
      <c r="BJ28" s="17">
        <v>141332</v>
      </c>
      <c r="BK28" s="17">
        <v>215786</v>
      </c>
      <c r="BL28" s="72">
        <f t="shared" si="19"/>
        <v>74454</v>
      </c>
      <c r="BM28" s="17"/>
      <c r="BN28" s="17"/>
      <c r="BO28" s="72">
        <f t="shared" si="20"/>
        <v>0</v>
      </c>
    </row>
    <row r="29" spans="1:67" ht="33" customHeight="1">
      <c r="A29" s="2"/>
      <c r="B29" s="4" t="s">
        <v>58</v>
      </c>
      <c r="C29" s="92">
        <v>25000000</v>
      </c>
      <c r="D29" s="92"/>
      <c r="E29" s="92">
        <v>25000000</v>
      </c>
      <c r="F29" s="92"/>
      <c r="G29" s="93">
        <f t="shared" si="0"/>
        <v>0</v>
      </c>
      <c r="H29" s="17"/>
      <c r="I29" s="17"/>
      <c r="J29" s="72">
        <f t="shared" si="1"/>
        <v>0</v>
      </c>
      <c r="K29" s="17"/>
      <c r="L29" s="17"/>
      <c r="M29" s="72">
        <f t="shared" si="2"/>
        <v>0</v>
      </c>
      <c r="N29" s="17">
        <v>25000000</v>
      </c>
      <c r="O29" s="17">
        <v>25000000</v>
      </c>
      <c r="P29" s="72">
        <f t="shared" si="3"/>
        <v>0</v>
      </c>
      <c r="Q29" s="17"/>
      <c r="R29" s="17"/>
      <c r="S29" s="72">
        <f t="shared" si="4"/>
        <v>0</v>
      </c>
      <c r="T29" s="17"/>
      <c r="U29" s="17"/>
      <c r="V29" s="72">
        <f t="shared" si="5"/>
        <v>0</v>
      </c>
      <c r="W29" s="17"/>
      <c r="X29" s="17"/>
      <c r="Y29" s="72">
        <f t="shared" si="6"/>
        <v>0</v>
      </c>
      <c r="Z29" s="11"/>
      <c r="AA29" s="11"/>
      <c r="AB29" s="72">
        <f t="shared" si="7"/>
        <v>0</v>
      </c>
      <c r="AC29" s="17"/>
      <c r="AD29" s="17"/>
      <c r="AE29" s="72">
        <f t="shared" si="8"/>
        <v>0</v>
      </c>
      <c r="AF29" s="17"/>
      <c r="AG29" s="17"/>
      <c r="AH29" s="68">
        <f t="shared" si="9"/>
        <v>0</v>
      </c>
      <c r="AI29" s="17"/>
      <c r="AJ29" s="17"/>
      <c r="AK29" s="72">
        <f t="shared" si="10"/>
        <v>0</v>
      </c>
      <c r="AL29" s="11"/>
      <c r="AM29" s="11"/>
      <c r="AN29" s="72">
        <f t="shared" si="11"/>
        <v>0</v>
      </c>
      <c r="AO29" s="17"/>
      <c r="AP29" s="17"/>
      <c r="AQ29" s="72">
        <f t="shared" si="12"/>
        <v>0</v>
      </c>
      <c r="AR29" s="17"/>
      <c r="AS29" s="17"/>
      <c r="AT29" s="72">
        <f t="shared" si="13"/>
        <v>0</v>
      </c>
      <c r="AU29" s="17"/>
      <c r="AV29" s="17"/>
      <c r="AW29" s="72">
        <f t="shared" si="14"/>
        <v>0</v>
      </c>
      <c r="AX29" s="17"/>
      <c r="AY29" s="17"/>
      <c r="AZ29" s="72">
        <f t="shared" si="15"/>
        <v>0</v>
      </c>
      <c r="BA29" s="17"/>
      <c r="BB29" s="17"/>
      <c r="BC29" s="72">
        <f t="shared" si="16"/>
        <v>0</v>
      </c>
      <c r="BD29" s="17"/>
      <c r="BE29" s="17"/>
      <c r="BF29" s="72">
        <f t="shared" si="17"/>
        <v>0</v>
      </c>
      <c r="BG29" s="17"/>
      <c r="BH29" s="17"/>
      <c r="BI29" s="72">
        <f t="shared" si="18"/>
        <v>0</v>
      </c>
      <c r="BJ29" s="17"/>
      <c r="BK29" s="17"/>
      <c r="BL29" s="72">
        <f t="shared" si="19"/>
        <v>0</v>
      </c>
      <c r="BM29" s="17"/>
      <c r="BN29" s="17"/>
      <c r="BO29" s="72">
        <f t="shared" si="20"/>
        <v>0</v>
      </c>
    </row>
    <row r="30" spans="1:67" ht="48" customHeight="1">
      <c r="A30" s="2"/>
      <c r="B30" s="4" t="s">
        <v>79</v>
      </c>
      <c r="C30" s="92">
        <v>2000000</v>
      </c>
      <c r="D30" s="105"/>
      <c r="E30" s="92">
        <v>2000000</v>
      </c>
      <c r="F30" s="105"/>
      <c r="G30" s="93">
        <f t="shared" si="0"/>
        <v>0</v>
      </c>
      <c r="H30" s="17"/>
      <c r="I30" s="17"/>
      <c r="J30" s="72">
        <f t="shared" si="1"/>
        <v>0</v>
      </c>
      <c r="K30" s="17"/>
      <c r="L30" s="17"/>
      <c r="M30" s="72">
        <f t="shared" si="2"/>
        <v>0</v>
      </c>
      <c r="N30" s="17"/>
      <c r="O30" s="17"/>
      <c r="P30" s="72">
        <f t="shared" si="3"/>
        <v>0</v>
      </c>
      <c r="Q30" s="17"/>
      <c r="R30" s="17"/>
      <c r="S30" s="72">
        <f t="shared" si="4"/>
        <v>0</v>
      </c>
      <c r="T30" s="17"/>
      <c r="U30" s="17"/>
      <c r="V30" s="72">
        <f t="shared" si="5"/>
        <v>0</v>
      </c>
      <c r="W30" s="17"/>
      <c r="X30" s="17"/>
      <c r="Y30" s="72">
        <f t="shared" si="6"/>
        <v>0</v>
      </c>
      <c r="Z30" s="11">
        <v>2000000</v>
      </c>
      <c r="AA30" s="11">
        <v>2000000</v>
      </c>
      <c r="AB30" s="72">
        <f t="shared" si="7"/>
        <v>0</v>
      </c>
      <c r="AC30" s="17"/>
      <c r="AD30" s="17"/>
      <c r="AE30" s="72">
        <f t="shared" si="8"/>
        <v>0</v>
      </c>
      <c r="AF30" s="17"/>
      <c r="AG30" s="17"/>
      <c r="AH30" s="68">
        <f t="shared" si="9"/>
        <v>0</v>
      </c>
      <c r="AI30" s="17"/>
      <c r="AJ30" s="17"/>
      <c r="AK30" s="72">
        <f t="shared" si="10"/>
        <v>0</v>
      </c>
      <c r="AL30" s="11"/>
      <c r="AM30" s="11"/>
      <c r="AN30" s="72">
        <f t="shared" si="11"/>
        <v>0</v>
      </c>
      <c r="AO30" s="17"/>
      <c r="AP30" s="17"/>
      <c r="AQ30" s="72">
        <f t="shared" si="12"/>
        <v>0</v>
      </c>
      <c r="AR30" s="17"/>
      <c r="AS30" s="17"/>
      <c r="AT30" s="72">
        <f t="shared" si="13"/>
        <v>0</v>
      </c>
      <c r="AU30" s="17"/>
      <c r="AV30" s="17"/>
      <c r="AW30" s="72">
        <f t="shared" si="14"/>
        <v>0</v>
      </c>
      <c r="AX30" s="17"/>
      <c r="AY30" s="17"/>
      <c r="AZ30" s="72">
        <f t="shared" si="15"/>
        <v>0</v>
      </c>
      <c r="BA30" s="17"/>
      <c r="BB30" s="17"/>
      <c r="BC30" s="72">
        <f t="shared" si="16"/>
        <v>0</v>
      </c>
      <c r="BD30" s="17"/>
      <c r="BE30" s="17"/>
      <c r="BF30" s="72">
        <f t="shared" si="17"/>
        <v>0</v>
      </c>
      <c r="BG30" s="17"/>
      <c r="BH30" s="17"/>
      <c r="BI30" s="72">
        <f t="shared" si="18"/>
        <v>0</v>
      </c>
      <c r="BJ30" s="17"/>
      <c r="BK30" s="17"/>
      <c r="BL30" s="72">
        <f t="shared" si="19"/>
        <v>0</v>
      </c>
      <c r="BM30" s="17"/>
      <c r="BN30" s="17"/>
      <c r="BO30" s="72">
        <f t="shared" si="20"/>
        <v>0</v>
      </c>
    </row>
    <row r="31" spans="1:67" ht="32.25" customHeight="1">
      <c r="A31" s="2"/>
      <c r="B31" s="6" t="s">
        <v>80</v>
      </c>
      <c r="C31" s="138">
        <v>6730000</v>
      </c>
      <c r="D31" s="111"/>
      <c r="E31" s="138">
        <v>6729249</v>
      </c>
      <c r="F31" s="111"/>
      <c r="G31" s="93">
        <f t="shared" si="0"/>
        <v>-751</v>
      </c>
      <c r="H31" s="20">
        <v>3214000</v>
      </c>
      <c r="I31" s="20">
        <v>4166228</v>
      </c>
      <c r="J31" s="72">
        <f t="shared" si="1"/>
        <v>952228</v>
      </c>
      <c r="K31" s="20">
        <v>2566000</v>
      </c>
      <c r="L31" s="20">
        <v>2563021</v>
      </c>
      <c r="M31" s="72">
        <f t="shared" si="2"/>
        <v>-2979</v>
      </c>
      <c r="N31" s="20"/>
      <c r="O31" s="20"/>
      <c r="P31" s="72">
        <f t="shared" si="3"/>
        <v>0</v>
      </c>
      <c r="Q31" s="24"/>
      <c r="R31" s="24"/>
      <c r="S31" s="72">
        <f t="shared" si="4"/>
        <v>0</v>
      </c>
      <c r="T31" s="20">
        <v>950000</v>
      </c>
      <c r="U31" s="20"/>
      <c r="V31" s="72">
        <f t="shared" si="5"/>
        <v>-950000</v>
      </c>
      <c r="W31" s="20"/>
      <c r="X31" s="20"/>
      <c r="Y31" s="72">
        <f t="shared" si="6"/>
        <v>0</v>
      </c>
      <c r="Z31" s="20"/>
      <c r="AA31" s="20"/>
      <c r="AB31" s="72">
        <f t="shared" si="7"/>
        <v>0</v>
      </c>
      <c r="AC31" s="20"/>
      <c r="AD31" s="20"/>
      <c r="AE31" s="72">
        <f t="shared" si="8"/>
        <v>0</v>
      </c>
      <c r="AF31" s="20"/>
      <c r="AG31" s="20"/>
      <c r="AH31" s="68">
        <f t="shared" si="9"/>
        <v>0</v>
      </c>
      <c r="AI31" s="20"/>
      <c r="AJ31" s="20"/>
      <c r="AK31" s="72">
        <f t="shared" si="10"/>
        <v>0</v>
      </c>
      <c r="AL31" s="20"/>
      <c r="AM31" s="20"/>
      <c r="AN31" s="72">
        <f t="shared" si="11"/>
        <v>0</v>
      </c>
      <c r="AO31" s="20"/>
      <c r="AP31" s="20"/>
      <c r="AQ31" s="72">
        <f t="shared" si="12"/>
        <v>0</v>
      </c>
      <c r="AR31" s="20"/>
      <c r="AS31" s="20"/>
      <c r="AT31" s="72">
        <f t="shared" si="13"/>
        <v>0</v>
      </c>
      <c r="AU31" s="20"/>
      <c r="AV31" s="20"/>
      <c r="AW31" s="72">
        <f t="shared" si="14"/>
        <v>0</v>
      </c>
      <c r="AX31" s="20"/>
      <c r="AY31" s="20"/>
      <c r="AZ31" s="72">
        <f t="shared" si="15"/>
        <v>0</v>
      </c>
      <c r="BA31" s="20"/>
      <c r="BB31" s="20"/>
      <c r="BC31" s="72">
        <f t="shared" si="16"/>
        <v>0</v>
      </c>
      <c r="BD31" s="20"/>
      <c r="BE31" s="20"/>
      <c r="BF31" s="72">
        <f t="shared" si="17"/>
        <v>0</v>
      </c>
      <c r="BG31" s="20"/>
      <c r="BH31" s="20"/>
      <c r="BI31" s="72">
        <f t="shared" si="18"/>
        <v>0</v>
      </c>
      <c r="BJ31" s="20"/>
      <c r="BK31" s="20"/>
      <c r="BL31" s="72">
        <f t="shared" si="19"/>
        <v>0</v>
      </c>
      <c r="BM31" s="20"/>
      <c r="BN31" s="20"/>
      <c r="BO31" s="72">
        <f t="shared" si="20"/>
        <v>0</v>
      </c>
    </row>
    <row r="32" spans="1:67" ht="46.5" customHeight="1">
      <c r="A32" s="2"/>
      <c r="B32" s="108" t="s">
        <v>81</v>
      </c>
      <c r="C32" s="92">
        <v>53320000</v>
      </c>
      <c r="D32" s="105"/>
      <c r="E32" s="92">
        <v>53320000</v>
      </c>
      <c r="F32" s="105"/>
      <c r="G32" s="93">
        <f t="shared" si="0"/>
        <v>0</v>
      </c>
      <c r="H32" s="92">
        <v>53320000</v>
      </c>
      <c r="I32" s="92">
        <v>53320000</v>
      </c>
      <c r="J32" s="72">
        <f t="shared" si="1"/>
        <v>0</v>
      </c>
      <c r="K32" s="17"/>
      <c r="L32" s="17"/>
      <c r="M32" s="72">
        <f t="shared" si="2"/>
        <v>0</v>
      </c>
      <c r="N32" s="17"/>
      <c r="O32" s="17"/>
      <c r="P32" s="72">
        <f t="shared" si="3"/>
        <v>0</v>
      </c>
      <c r="Q32" s="17"/>
      <c r="R32" s="17"/>
      <c r="S32" s="72">
        <f t="shared" si="4"/>
        <v>0</v>
      </c>
      <c r="T32" s="17"/>
      <c r="U32" s="17"/>
      <c r="V32" s="72">
        <f t="shared" si="5"/>
        <v>0</v>
      </c>
      <c r="W32" s="17"/>
      <c r="X32" s="17"/>
      <c r="Y32" s="72">
        <f t="shared" si="6"/>
        <v>0</v>
      </c>
      <c r="Z32" s="20"/>
      <c r="AA32" s="20"/>
      <c r="AB32" s="72">
        <f t="shared" si="7"/>
        <v>0</v>
      </c>
      <c r="AC32" s="17"/>
      <c r="AD32" s="17"/>
      <c r="AE32" s="72">
        <f t="shared" si="8"/>
        <v>0</v>
      </c>
      <c r="AF32" s="17"/>
      <c r="AG32" s="17"/>
      <c r="AH32" s="68">
        <f t="shared" si="9"/>
        <v>0</v>
      </c>
      <c r="AI32" s="17"/>
      <c r="AJ32" s="17"/>
      <c r="AK32" s="72">
        <f t="shared" si="10"/>
        <v>0</v>
      </c>
      <c r="AL32" s="20"/>
      <c r="AM32" s="20"/>
      <c r="AN32" s="72">
        <f t="shared" si="11"/>
        <v>0</v>
      </c>
      <c r="AO32" s="17"/>
      <c r="AP32" s="17"/>
      <c r="AQ32" s="72">
        <f t="shared" si="12"/>
        <v>0</v>
      </c>
      <c r="AR32" s="17"/>
      <c r="AS32" s="17"/>
      <c r="AT32" s="72">
        <f t="shared" si="13"/>
        <v>0</v>
      </c>
      <c r="AU32" s="17"/>
      <c r="AV32" s="17"/>
      <c r="AW32" s="72">
        <f t="shared" si="14"/>
        <v>0</v>
      </c>
      <c r="AX32" s="17"/>
      <c r="AY32" s="17"/>
      <c r="AZ32" s="72">
        <f t="shared" si="15"/>
        <v>0</v>
      </c>
      <c r="BA32" s="17"/>
      <c r="BB32" s="17"/>
      <c r="BC32" s="72">
        <f t="shared" si="16"/>
        <v>0</v>
      </c>
      <c r="BD32" s="17"/>
      <c r="BE32" s="17"/>
      <c r="BF32" s="72">
        <f t="shared" si="17"/>
        <v>0</v>
      </c>
      <c r="BG32" s="17"/>
      <c r="BH32" s="17"/>
      <c r="BI32" s="72">
        <f t="shared" si="18"/>
        <v>0</v>
      </c>
      <c r="BJ32" s="17"/>
      <c r="BK32" s="17"/>
      <c r="BL32" s="72">
        <f t="shared" si="19"/>
        <v>0</v>
      </c>
      <c r="BM32" s="17"/>
      <c r="BN32" s="17"/>
      <c r="BO32" s="72">
        <f t="shared" si="20"/>
        <v>0</v>
      </c>
    </row>
    <row r="33" spans="1:67" ht="32.25" customHeight="1">
      <c r="A33" s="2"/>
      <c r="B33" s="108" t="s">
        <v>82</v>
      </c>
      <c r="C33" s="92">
        <v>106400000</v>
      </c>
      <c r="D33" s="92"/>
      <c r="E33" s="92">
        <v>106400000</v>
      </c>
      <c r="F33" s="92"/>
      <c r="G33" s="93">
        <f t="shared" si="0"/>
        <v>0</v>
      </c>
      <c r="H33" s="17"/>
      <c r="I33" s="17"/>
      <c r="J33" s="72">
        <f t="shared" si="1"/>
        <v>0</v>
      </c>
      <c r="K33" s="92">
        <v>106400000</v>
      </c>
      <c r="L33" s="92">
        <v>106400000</v>
      </c>
      <c r="M33" s="72">
        <f t="shared" si="2"/>
        <v>0</v>
      </c>
      <c r="N33" s="17"/>
      <c r="O33" s="17"/>
      <c r="P33" s="72">
        <f t="shared" si="3"/>
        <v>0</v>
      </c>
      <c r="Q33" s="17"/>
      <c r="R33" s="17"/>
      <c r="S33" s="72">
        <f t="shared" si="4"/>
        <v>0</v>
      </c>
      <c r="T33" s="17"/>
      <c r="U33" s="17"/>
      <c r="V33" s="72">
        <f t="shared" si="5"/>
        <v>0</v>
      </c>
      <c r="W33" s="17"/>
      <c r="X33" s="17"/>
      <c r="Y33" s="72">
        <f t="shared" si="6"/>
        <v>0</v>
      </c>
      <c r="Z33" s="20"/>
      <c r="AA33" s="20"/>
      <c r="AB33" s="72">
        <f t="shared" si="7"/>
        <v>0</v>
      </c>
      <c r="AC33" s="17"/>
      <c r="AD33" s="17"/>
      <c r="AE33" s="72">
        <f t="shared" si="8"/>
        <v>0</v>
      </c>
      <c r="AF33" s="17"/>
      <c r="AG33" s="17"/>
      <c r="AH33" s="68">
        <f t="shared" si="9"/>
        <v>0</v>
      </c>
      <c r="AI33" s="17"/>
      <c r="AJ33" s="17"/>
      <c r="AK33" s="72">
        <f t="shared" si="10"/>
        <v>0</v>
      </c>
      <c r="AL33" s="15"/>
      <c r="AM33" s="20"/>
      <c r="AN33" s="72">
        <f t="shared" si="11"/>
        <v>0</v>
      </c>
      <c r="AO33" s="17"/>
      <c r="AP33" s="17"/>
      <c r="AQ33" s="72">
        <f t="shared" si="12"/>
        <v>0</v>
      </c>
      <c r="AR33" s="17"/>
      <c r="AS33" s="17"/>
      <c r="AT33" s="72">
        <f t="shared" si="13"/>
        <v>0</v>
      </c>
      <c r="AU33" s="15"/>
      <c r="AV33" s="17"/>
      <c r="AW33" s="72">
        <f t="shared" si="14"/>
        <v>0</v>
      </c>
      <c r="AX33" s="17"/>
      <c r="AY33" s="17"/>
      <c r="AZ33" s="72">
        <f t="shared" si="15"/>
        <v>0</v>
      </c>
      <c r="BA33" s="17"/>
      <c r="BB33" s="17"/>
      <c r="BC33" s="72">
        <f t="shared" si="16"/>
        <v>0</v>
      </c>
      <c r="BD33" s="17"/>
      <c r="BE33" s="17"/>
      <c r="BF33" s="72">
        <f t="shared" si="17"/>
        <v>0</v>
      </c>
      <c r="BG33" s="17"/>
      <c r="BH33" s="17"/>
      <c r="BI33" s="72">
        <f t="shared" si="18"/>
        <v>0</v>
      </c>
      <c r="BJ33" s="17"/>
      <c r="BK33" s="17"/>
      <c r="BL33" s="72">
        <f t="shared" si="19"/>
        <v>0</v>
      </c>
      <c r="BM33" s="17"/>
      <c r="BN33" s="17"/>
      <c r="BO33" s="72">
        <f t="shared" si="20"/>
        <v>0</v>
      </c>
    </row>
    <row r="34" spans="1:67" ht="30.75" customHeight="1">
      <c r="A34" s="2"/>
      <c r="B34" s="4" t="s">
        <v>83</v>
      </c>
      <c r="C34" s="92">
        <v>110193275</v>
      </c>
      <c r="D34" s="105"/>
      <c r="E34" s="92">
        <v>111748383</v>
      </c>
      <c r="F34" s="105"/>
      <c r="G34" s="93">
        <f t="shared" si="0"/>
        <v>1555108</v>
      </c>
      <c r="H34" s="17"/>
      <c r="I34" s="17"/>
      <c r="J34" s="72">
        <f>I34-H34</f>
        <v>0</v>
      </c>
      <c r="K34" s="17"/>
      <c r="L34" s="17"/>
      <c r="M34" s="72">
        <f>L34-K34</f>
        <v>0</v>
      </c>
      <c r="N34" s="17"/>
      <c r="O34" s="17"/>
      <c r="P34" s="72">
        <f>O34-N34</f>
        <v>0</v>
      </c>
      <c r="Q34" s="17">
        <v>34815000</v>
      </c>
      <c r="R34" s="17">
        <v>34815000</v>
      </c>
      <c r="S34" s="72">
        <f>R34-Q34</f>
        <v>0</v>
      </c>
      <c r="T34" s="17">
        <v>54758151</v>
      </c>
      <c r="U34" s="17">
        <v>54758151</v>
      </c>
      <c r="V34" s="72">
        <f>U34-T34</f>
        <v>0</v>
      </c>
      <c r="W34" s="17"/>
      <c r="X34" s="17"/>
      <c r="Y34" s="72">
        <f>X34-W34</f>
        <v>0</v>
      </c>
      <c r="Z34" s="11"/>
      <c r="AA34" s="11"/>
      <c r="AB34" s="72">
        <f>AA34-Z34</f>
        <v>0</v>
      </c>
      <c r="AC34" s="17"/>
      <c r="AD34" s="17"/>
      <c r="AE34" s="72">
        <f>AD34-AC34</f>
        <v>0</v>
      </c>
      <c r="AF34" s="17"/>
      <c r="AG34" s="17"/>
      <c r="AH34" s="68">
        <f>AG34-AF34</f>
        <v>0</v>
      </c>
      <c r="AI34" s="17"/>
      <c r="AJ34" s="17"/>
      <c r="AK34" s="72">
        <f>AJ34-AI34</f>
        <v>0</v>
      </c>
      <c r="AL34" s="11"/>
      <c r="AM34" s="11"/>
      <c r="AN34" s="72">
        <f>AM34-AL34</f>
        <v>0</v>
      </c>
      <c r="AO34" s="17">
        <v>14141256</v>
      </c>
      <c r="AP34" s="17">
        <v>15696364</v>
      </c>
      <c r="AQ34" s="72">
        <f>AP34-AO34</f>
        <v>1555108</v>
      </c>
      <c r="AR34" s="17">
        <v>789498</v>
      </c>
      <c r="AS34" s="17">
        <v>789498</v>
      </c>
      <c r="AT34" s="72">
        <f>AS34-AR34</f>
        <v>0</v>
      </c>
      <c r="AU34" s="17">
        <v>191031</v>
      </c>
      <c r="AV34" s="17">
        <v>191031</v>
      </c>
      <c r="AW34" s="72">
        <f>AV34-AU34</f>
        <v>0</v>
      </c>
      <c r="AX34" s="17"/>
      <c r="AY34" s="17"/>
      <c r="AZ34" s="72">
        <f>AY34-AX34</f>
        <v>0</v>
      </c>
      <c r="BA34" s="17">
        <v>3539287</v>
      </c>
      <c r="BB34" s="17">
        <v>3539287</v>
      </c>
      <c r="BC34" s="72">
        <f>BB34-BA34</f>
        <v>0</v>
      </c>
      <c r="BD34" s="17">
        <v>1000000</v>
      </c>
      <c r="BE34" s="17">
        <v>1000000</v>
      </c>
      <c r="BF34" s="72">
        <f>BE34-BD34</f>
        <v>0</v>
      </c>
      <c r="BG34" s="17">
        <v>959052</v>
      </c>
      <c r="BH34" s="17">
        <v>959052</v>
      </c>
      <c r="BI34" s="72">
        <f>BH34-BG34</f>
        <v>0</v>
      </c>
      <c r="BJ34" s="17"/>
      <c r="BK34" s="17"/>
      <c r="BL34" s="72">
        <f>BK34-BJ34</f>
        <v>0</v>
      </c>
      <c r="BM34" s="17"/>
      <c r="BN34" s="17"/>
      <c r="BO34" s="72">
        <f>BN34-BM34</f>
        <v>0</v>
      </c>
    </row>
    <row r="35" spans="1:67" ht="46.5" customHeight="1">
      <c r="A35" s="2"/>
      <c r="B35" s="8" t="s">
        <v>84</v>
      </c>
      <c r="C35" s="13">
        <v>1192882</v>
      </c>
      <c r="D35" s="106"/>
      <c r="E35" s="13">
        <v>1192882</v>
      </c>
      <c r="F35" s="106"/>
      <c r="G35" s="93">
        <f t="shared" si="0"/>
        <v>0</v>
      </c>
      <c r="H35" s="13"/>
      <c r="I35" s="13"/>
      <c r="J35" s="72">
        <f>I35-H35</f>
        <v>0</v>
      </c>
      <c r="K35" s="15"/>
      <c r="L35" s="15"/>
      <c r="M35" s="72">
        <f>L35-K35</f>
        <v>0</v>
      </c>
      <c r="N35" s="15"/>
      <c r="O35" s="15"/>
      <c r="P35" s="72">
        <f>O35-N35</f>
        <v>0</v>
      </c>
      <c r="Q35" s="25"/>
      <c r="R35" s="25"/>
      <c r="S35" s="72">
        <f>R35-Q35</f>
        <v>0</v>
      </c>
      <c r="T35" s="26">
        <v>1192882</v>
      </c>
      <c r="U35" s="26">
        <v>1192882</v>
      </c>
      <c r="V35" s="72">
        <f>U35-T35</f>
        <v>0</v>
      </c>
      <c r="W35" s="15"/>
      <c r="X35" s="15"/>
      <c r="Y35" s="72">
        <f>X35-W35</f>
        <v>0</v>
      </c>
      <c r="Z35" s="15"/>
      <c r="AA35" s="15"/>
      <c r="AB35" s="72">
        <f>AA35-Z35</f>
        <v>0</v>
      </c>
      <c r="AC35" s="15"/>
      <c r="AD35" s="15"/>
      <c r="AE35" s="72">
        <f>AD35-AC35</f>
        <v>0</v>
      </c>
      <c r="AF35" s="15"/>
      <c r="AG35" s="15"/>
      <c r="AH35" s="68">
        <f>AG35-AF35</f>
        <v>0</v>
      </c>
      <c r="AI35" s="15"/>
      <c r="AJ35" s="15"/>
      <c r="AK35" s="72">
        <f>AJ35-AI35</f>
        <v>0</v>
      </c>
      <c r="AL35" s="13"/>
      <c r="AM35" s="13"/>
      <c r="AN35" s="72">
        <f>AM35-AL35</f>
        <v>0</v>
      </c>
      <c r="AO35" s="15"/>
      <c r="AP35" s="15"/>
      <c r="AQ35" s="72">
        <f>AP35-AO35</f>
        <v>0</v>
      </c>
      <c r="AR35" s="15"/>
      <c r="AS35" s="15"/>
      <c r="AT35" s="72">
        <f>AS35-AR35</f>
        <v>0</v>
      </c>
      <c r="AU35" s="15"/>
      <c r="AV35" s="15"/>
      <c r="AW35" s="72">
        <f>AV35-AU35</f>
        <v>0</v>
      </c>
      <c r="AX35" s="15"/>
      <c r="AY35" s="15"/>
      <c r="AZ35" s="72">
        <f>AY35-AX35</f>
        <v>0</v>
      </c>
      <c r="BA35" s="15"/>
      <c r="BB35" s="15"/>
      <c r="BC35" s="72">
        <f>BB35-BA35</f>
        <v>0</v>
      </c>
      <c r="BD35" s="15"/>
      <c r="BE35" s="15"/>
      <c r="BF35" s="72">
        <f>BE35-BD35</f>
        <v>0</v>
      </c>
      <c r="BG35" s="15"/>
      <c r="BH35" s="15"/>
      <c r="BI35" s="72">
        <f>BH35-BG35</f>
        <v>0</v>
      </c>
      <c r="BJ35" s="15"/>
      <c r="BK35" s="15"/>
      <c r="BL35" s="72">
        <f>BK35-BJ35</f>
        <v>0</v>
      </c>
      <c r="BM35" s="15"/>
      <c r="BN35" s="15"/>
      <c r="BO35" s="72">
        <f>BN35-BM35</f>
        <v>0</v>
      </c>
    </row>
    <row r="36" spans="1:67" ht="31.5" customHeight="1">
      <c r="A36" s="2"/>
      <c r="B36" s="4" t="s">
        <v>85</v>
      </c>
      <c r="C36" s="92">
        <v>37569322</v>
      </c>
      <c r="D36" s="105"/>
      <c r="E36" s="92">
        <v>74491298</v>
      </c>
      <c r="F36" s="105"/>
      <c r="G36" s="93">
        <f t="shared" si="0"/>
        <v>36921976</v>
      </c>
      <c r="H36" s="17"/>
      <c r="I36" s="17"/>
      <c r="J36" s="72">
        <f t="shared" si="1"/>
        <v>0</v>
      </c>
      <c r="K36" s="17">
        <v>12777000</v>
      </c>
      <c r="L36" s="17">
        <v>12777000</v>
      </c>
      <c r="M36" s="72">
        <f t="shared" si="2"/>
        <v>0</v>
      </c>
      <c r="N36" s="17"/>
      <c r="O36" s="17"/>
      <c r="P36" s="72">
        <f t="shared" si="3"/>
        <v>0</v>
      </c>
      <c r="Q36" s="17"/>
      <c r="R36" s="17">
        <v>1500000</v>
      </c>
      <c r="S36" s="72">
        <f t="shared" si="4"/>
        <v>1500000</v>
      </c>
      <c r="T36" s="17"/>
      <c r="U36" s="17">
        <v>26491976</v>
      </c>
      <c r="V36" s="72">
        <f t="shared" si="5"/>
        <v>26491976</v>
      </c>
      <c r="W36" s="17"/>
      <c r="X36" s="17"/>
      <c r="Y36" s="72">
        <f t="shared" si="6"/>
        <v>0</v>
      </c>
      <c r="Z36" s="11"/>
      <c r="AA36" s="11"/>
      <c r="AB36" s="72">
        <f t="shared" si="7"/>
        <v>0</v>
      </c>
      <c r="AC36" s="17">
        <v>24792322</v>
      </c>
      <c r="AD36" s="17">
        <v>24792322</v>
      </c>
      <c r="AE36" s="72">
        <f t="shared" si="8"/>
        <v>0</v>
      </c>
      <c r="AF36" s="17"/>
      <c r="AG36" s="17"/>
      <c r="AH36" s="68">
        <f t="shared" si="9"/>
        <v>0</v>
      </c>
      <c r="AI36" s="17"/>
      <c r="AJ36" s="17"/>
      <c r="AK36" s="72">
        <f t="shared" si="10"/>
        <v>0</v>
      </c>
      <c r="AL36" s="11"/>
      <c r="AM36" s="11"/>
      <c r="AN36" s="72">
        <f t="shared" si="11"/>
        <v>0</v>
      </c>
      <c r="AO36" s="17"/>
      <c r="AP36" s="17"/>
      <c r="AQ36" s="72">
        <f t="shared" si="12"/>
        <v>0</v>
      </c>
      <c r="AR36" s="17"/>
      <c r="AS36" s="17"/>
      <c r="AT36" s="72">
        <f t="shared" si="13"/>
        <v>0</v>
      </c>
      <c r="AU36" s="17"/>
      <c r="AV36" s="17">
        <v>3000000</v>
      </c>
      <c r="AW36" s="72">
        <f t="shared" si="14"/>
        <v>3000000</v>
      </c>
      <c r="AX36" s="17"/>
      <c r="AY36" s="17"/>
      <c r="AZ36" s="72">
        <f t="shared" si="15"/>
        <v>0</v>
      </c>
      <c r="BA36" s="17"/>
      <c r="BB36" s="17"/>
      <c r="BC36" s="72">
        <f t="shared" si="16"/>
        <v>0</v>
      </c>
      <c r="BD36" s="17"/>
      <c r="BE36" s="17"/>
      <c r="BF36" s="72">
        <f t="shared" si="17"/>
        <v>0</v>
      </c>
      <c r="BG36" s="17"/>
      <c r="BH36" s="17">
        <v>2700000</v>
      </c>
      <c r="BI36" s="72">
        <f t="shared" si="18"/>
        <v>2700000</v>
      </c>
      <c r="BJ36" s="17"/>
      <c r="BK36" s="17"/>
      <c r="BL36" s="72">
        <f t="shared" si="19"/>
        <v>0</v>
      </c>
      <c r="BM36" s="17"/>
      <c r="BN36" s="17">
        <v>3230000</v>
      </c>
      <c r="BO36" s="72">
        <f t="shared" si="20"/>
        <v>3230000</v>
      </c>
    </row>
    <row r="37" spans="1:67" ht="18" customHeight="1">
      <c r="A37" s="2"/>
      <c r="B37" s="4" t="s">
        <v>86</v>
      </c>
      <c r="C37" s="92">
        <v>71276940</v>
      </c>
      <c r="D37" s="105"/>
      <c r="E37" s="92">
        <v>114609090</v>
      </c>
      <c r="F37" s="105"/>
      <c r="G37" s="93">
        <f t="shared" si="0"/>
        <v>43332150</v>
      </c>
      <c r="H37" s="17"/>
      <c r="I37" s="17"/>
      <c r="J37" s="72">
        <f t="shared" si="1"/>
        <v>0</v>
      </c>
      <c r="K37" s="17">
        <v>2940347</v>
      </c>
      <c r="L37" s="17">
        <v>7678347</v>
      </c>
      <c r="M37" s="72">
        <f t="shared" si="2"/>
        <v>4738000</v>
      </c>
      <c r="N37" s="17"/>
      <c r="O37" s="17"/>
      <c r="P37" s="72">
        <f t="shared" si="3"/>
        <v>0</v>
      </c>
      <c r="Q37" s="17"/>
      <c r="R37" s="17">
        <v>5300000</v>
      </c>
      <c r="S37" s="72">
        <f t="shared" si="4"/>
        <v>5300000</v>
      </c>
      <c r="T37" s="17"/>
      <c r="U37" s="17">
        <v>18635000</v>
      </c>
      <c r="V37" s="72">
        <f t="shared" si="5"/>
        <v>18635000</v>
      </c>
      <c r="W37" s="17">
        <v>29741685</v>
      </c>
      <c r="X37" s="17">
        <v>29741685</v>
      </c>
      <c r="Y37" s="72">
        <f t="shared" si="6"/>
        <v>0</v>
      </c>
      <c r="Z37" s="11">
        <v>2596218</v>
      </c>
      <c r="AA37" s="11">
        <v>7596218</v>
      </c>
      <c r="AB37" s="72">
        <f t="shared" si="7"/>
        <v>5000000</v>
      </c>
      <c r="AC37" s="11"/>
      <c r="AD37" s="11"/>
      <c r="AE37" s="72">
        <f t="shared" si="8"/>
        <v>0</v>
      </c>
      <c r="AF37" s="17"/>
      <c r="AG37" s="17"/>
      <c r="AH37" s="68">
        <f t="shared" si="9"/>
        <v>0</v>
      </c>
      <c r="AI37" s="17"/>
      <c r="AJ37" s="17"/>
      <c r="AK37" s="72">
        <f t="shared" si="10"/>
        <v>0</v>
      </c>
      <c r="AL37" s="11">
        <v>1249418</v>
      </c>
      <c r="AM37" s="11">
        <v>5607418</v>
      </c>
      <c r="AN37" s="72">
        <f t="shared" si="11"/>
        <v>4358000</v>
      </c>
      <c r="AO37" s="17">
        <v>5190770</v>
      </c>
      <c r="AP37" s="17">
        <v>5190770</v>
      </c>
      <c r="AQ37" s="72">
        <f t="shared" si="12"/>
        <v>0</v>
      </c>
      <c r="AR37" s="17"/>
      <c r="AS37" s="17"/>
      <c r="AT37" s="72">
        <f t="shared" si="13"/>
        <v>0</v>
      </c>
      <c r="AU37" s="17"/>
      <c r="AV37" s="17">
        <v>5301150</v>
      </c>
      <c r="AW37" s="72">
        <f t="shared" si="14"/>
        <v>5301150</v>
      </c>
      <c r="AX37" s="17">
        <v>1997810</v>
      </c>
      <c r="AY37" s="17">
        <v>1997810</v>
      </c>
      <c r="AZ37" s="72">
        <f t="shared" si="15"/>
        <v>0</v>
      </c>
      <c r="BA37" s="17"/>
      <c r="BB37" s="17"/>
      <c r="BC37" s="72">
        <f t="shared" si="16"/>
        <v>0</v>
      </c>
      <c r="BD37" s="17"/>
      <c r="BE37" s="17"/>
      <c r="BF37" s="72">
        <f t="shared" si="17"/>
        <v>0</v>
      </c>
      <c r="BG37" s="17"/>
      <c r="BH37" s="17"/>
      <c r="BI37" s="72">
        <f t="shared" si="18"/>
        <v>0</v>
      </c>
      <c r="BJ37" s="17"/>
      <c r="BK37" s="17"/>
      <c r="BL37" s="72">
        <f t="shared" si="19"/>
        <v>0</v>
      </c>
      <c r="BM37" s="17">
        <v>27560692</v>
      </c>
      <c r="BN37" s="17">
        <v>27560692</v>
      </c>
      <c r="BO37" s="72">
        <f t="shared" si="20"/>
        <v>0</v>
      </c>
    </row>
    <row r="38" spans="1:67" ht="46.5" customHeight="1">
      <c r="A38" s="2"/>
      <c r="B38" s="4" t="s">
        <v>87</v>
      </c>
      <c r="C38" s="92">
        <v>6122000</v>
      </c>
      <c r="D38" s="92">
        <v>6122000</v>
      </c>
      <c r="E38" s="92">
        <v>6122000</v>
      </c>
      <c r="F38" s="92">
        <v>6122000</v>
      </c>
      <c r="G38" s="93">
        <f t="shared" si="0"/>
        <v>0</v>
      </c>
      <c r="H38" s="17"/>
      <c r="I38" s="17"/>
      <c r="J38" s="72">
        <f t="shared" si="1"/>
        <v>0</v>
      </c>
      <c r="K38" s="17"/>
      <c r="L38" s="17"/>
      <c r="M38" s="72">
        <f t="shared" si="2"/>
        <v>0</v>
      </c>
      <c r="N38" s="17"/>
      <c r="O38" s="17"/>
      <c r="P38" s="72">
        <f t="shared" si="3"/>
        <v>0</v>
      </c>
      <c r="Q38" s="17"/>
      <c r="R38" s="17"/>
      <c r="S38" s="72">
        <f t="shared" si="4"/>
        <v>0</v>
      </c>
      <c r="T38" s="17"/>
      <c r="U38" s="17"/>
      <c r="V38" s="72">
        <f t="shared" si="5"/>
        <v>0</v>
      </c>
      <c r="W38" s="17"/>
      <c r="X38" s="17"/>
      <c r="Y38" s="72">
        <f t="shared" si="6"/>
        <v>0</v>
      </c>
      <c r="Z38" s="11"/>
      <c r="AA38" s="11"/>
      <c r="AB38" s="72">
        <f t="shared" si="7"/>
        <v>0</v>
      </c>
      <c r="AC38" s="17"/>
      <c r="AD38" s="17"/>
      <c r="AE38" s="72">
        <f t="shared" si="8"/>
        <v>0</v>
      </c>
      <c r="AF38" s="17"/>
      <c r="AG38" s="17"/>
      <c r="AH38" s="68">
        <f t="shared" si="9"/>
        <v>0</v>
      </c>
      <c r="AI38" s="17"/>
      <c r="AJ38" s="17"/>
      <c r="AK38" s="72">
        <f t="shared" si="10"/>
        <v>0</v>
      </c>
      <c r="AL38" s="11"/>
      <c r="AM38" s="11"/>
      <c r="AN38" s="72">
        <f t="shared" si="11"/>
        <v>0</v>
      </c>
      <c r="AO38" s="17"/>
      <c r="AP38" s="17"/>
      <c r="AQ38" s="72">
        <f t="shared" si="12"/>
        <v>0</v>
      </c>
      <c r="AR38" s="17"/>
      <c r="AS38" s="17"/>
      <c r="AT38" s="72">
        <f t="shared" si="13"/>
        <v>0</v>
      </c>
      <c r="AU38" s="17"/>
      <c r="AV38" s="17"/>
      <c r="AW38" s="72">
        <f t="shared" si="14"/>
        <v>0</v>
      </c>
      <c r="AX38" s="17"/>
      <c r="AY38" s="17"/>
      <c r="AZ38" s="72">
        <f t="shared" si="15"/>
        <v>0</v>
      </c>
      <c r="BA38" s="17"/>
      <c r="BB38" s="17"/>
      <c r="BC38" s="72">
        <f t="shared" si="16"/>
        <v>0</v>
      </c>
      <c r="BD38" s="17"/>
      <c r="BE38" s="17"/>
      <c r="BF38" s="72">
        <f t="shared" si="17"/>
        <v>0</v>
      </c>
      <c r="BG38" s="17"/>
      <c r="BH38" s="17"/>
      <c r="BI38" s="72">
        <f t="shared" si="18"/>
        <v>0</v>
      </c>
      <c r="BJ38" s="17"/>
      <c r="BK38" s="17"/>
      <c r="BL38" s="72">
        <f t="shared" si="19"/>
        <v>0</v>
      </c>
      <c r="BM38" s="17"/>
      <c r="BN38" s="17"/>
      <c r="BO38" s="72">
        <f t="shared" si="20"/>
        <v>0</v>
      </c>
    </row>
    <row r="39" spans="1:67" ht="31.5" customHeight="1">
      <c r="A39" s="2"/>
      <c r="B39" s="4" t="s">
        <v>88</v>
      </c>
      <c r="C39" s="92">
        <v>4800000</v>
      </c>
      <c r="D39" s="92">
        <v>4800000</v>
      </c>
      <c r="E39" s="92">
        <v>4800000</v>
      </c>
      <c r="F39" s="92">
        <v>4800000</v>
      </c>
      <c r="G39" s="93">
        <f t="shared" si="0"/>
        <v>0</v>
      </c>
      <c r="H39" s="17"/>
      <c r="I39" s="17"/>
      <c r="J39" s="72">
        <f t="shared" si="1"/>
        <v>0</v>
      </c>
      <c r="K39" s="17"/>
      <c r="L39" s="17"/>
      <c r="M39" s="72">
        <f t="shared" si="2"/>
        <v>0</v>
      </c>
      <c r="N39" s="17"/>
      <c r="O39" s="17"/>
      <c r="P39" s="72">
        <f t="shared" si="3"/>
        <v>0</v>
      </c>
      <c r="Q39" s="17"/>
      <c r="R39" s="17"/>
      <c r="S39" s="72">
        <f t="shared" si="4"/>
        <v>0</v>
      </c>
      <c r="T39" s="17"/>
      <c r="U39" s="17"/>
      <c r="V39" s="72">
        <f t="shared" si="5"/>
        <v>0</v>
      </c>
      <c r="W39" s="17"/>
      <c r="X39" s="17"/>
      <c r="Y39" s="72">
        <f t="shared" si="6"/>
        <v>0</v>
      </c>
      <c r="Z39" s="11"/>
      <c r="AA39" s="11"/>
      <c r="AB39" s="72">
        <f t="shared" si="7"/>
        <v>0</v>
      </c>
      <c r="AC39" s="17"/>
      <c r="AD39" s="17"/>
      <c r="AE39" s="72">
        <f t="shared" si="8"/>
        <v>0</v>
      </c>
      <c r="AF39" s="17"/>
      <c r="AG39" s="17"/>
      <c r="AH39" s="68">
        <f t="shared" si="9"/>
        <v>0</v>
      </c>
      <c r="AI39" s="17"/>
      <c r="AJ39" s="17"/>
      <c r="AK39" s="72">
        <f t="shared" si="10"/>
        <v>0</v>
      </c>
      <c r="AL39" s="11"/>
      <c r="AM39" s="11"/>
      <c r="AN39" s="72">
        <f t="shared" si="11"/>
        <v>0</v>
      </c>
      <c r="AO39" s="17"/>
      <c r="AP39" s="17"/>
      <c r="AQ39" s="72">
        <f t="shared" si="12"/>
        <v>0</v>
      </c>
      <c r="AR39" s="17"/>
      <c r="AS39" s="17"/>
      <c r="AT39" s="72">
        <f t="shared" si="13"/>
        <v>0</v>
      </c>
      <c r="AU39" s="17"/>
      <c r="AV39" s="17"/>
      <c r="AW39" s="72">
        <f t="shared" si="14"/>
        <v>0</v>
      </c>
      <c r="AX39" s="17"/>
      <c r="AY39" s="17"/>
      <c r="AZ39" s="72">
        <f t="shared" si="15"/>
        <v>0</v>
      </c>
      <c r="BA39" s="17"/>
      <c r="BB39" s="17"/>
      <c r="BC39" s="72">
        <f t="shared" si="16"/>
        <v>0</v>
      </c>
      <c r="BD39" s="17"/>
      <c r="BE39" s="17"/>
      <c r="BF39" s="72">
        <f t="shared" si="17"/>
        <v>0</v>
      </c>
      <c r="BG39" s="17"/>
      <c r="BH39" s="17"/>
      <c r="BI39" s="72">
        <f t="shared" si="18"/>
        <v>0</v>
      </c>
      <c r="BJ39" s="17"/>
      <c r="BK39" s="17"/>
      <c r="BL39" s="72">
        <f t="shared" si="19"/>
        <v>0</v>
      </c>
      <c r="BM39" s="17"/>
      <c r="BN39" s="17"/>
      <c r="BO39" s="72">
        <f t="shared" si="20"/>
        <v>0</v>
      </c>
    </row>
    <row r="40" spans="1:67" ht="15.75" customHeight="1">
      <c r="A40" s="2"/>
      <c r="B40" s="4" t="s">
        <v>89</v>
      </c>
      <c r="C40" s="15">
        <v>763002603</v>
      </c>
      <c r="D40" s="105"/>
      <c r="E40" s="15">
        <v>763002603</v>
      </c>
      <c r="F40" s="105"/>
      <c r="G40" s="93">
        <f t="shared" si="0"/>
        <v>0</v>
      </c>
      <c r="H40" s="17">
        <v>161376313</v>
      </c>
      <c r="I40" s="17">
        <v>161376313</v>
      </c>
      <c r="J40" s="72">
        <f t="shared" si="1"/>
        <v>0</v>
      </c>
      <c r="K40" s="17">
        <v>100036304</v>
      </c>
      <c r="L40" s="17">
        <v>100036304</v>
      </c>
      <c r="M40" s="72">
        <f t="shared" si="2"/>
        <v>0</v>
      </c>
      <c r="N40" s="17">
        <v>26592903</v>
      </c>
      <c r="O40" s="17">
        <v>26592903</v>
      </c>
      <c r="P40" s="72">
        <f t="shared" si="3"/>
        <v>0</v>
      </c>
      <c r="Q40" s="17">
        <v>64815200</v>
      </c>
      <c r="R40" s="17">
        <v>64815200</v>
      </c>
      <c r="S40" s="72">
        <f t="shared" si="4"/>
        <v>0</v>
      </c>
      <c r="T40" s="17">
        <v>52425450</v>
      </c>
      <c r="U40" s="17">
        <v>52425450</v>
      </c>
      <c r="V40" s="72">
        <f t="shared" si="5"/>
        <v>0</v>
      </c>
      <c r="W40" s="17">
        <v>41129571</v>
      </c>
      <c r="X40" s="17">
        <v>41129571</v>
      </c>
      <c r="Y40" s="72">
        <f t="shared" si="6"/>
        <v>0</v>
      </c>
      <c r="Z40" s="11">
        <v>30736778</v>
      </c>
      <c r="AA40" s="11">
        <v>30736778</v>
      </c>
      <c r="AB40" s="72">
        <f t="shared" si="7"/>
        <v>0</v>
      </c>
      <c r="AC40" s="17">
        <v>19393343</v>
      </c>
      <c r="AD40" s="17">
        <v>19393343</v>
      </c>
      <c r="AE40" s="72">
        <f t="shared" si="8"/>
        <v>0</v>
      </c>
      <c r="AF40" s="17">
        <v>22769416</v>
      </c>
      <c r="AG40" s="17">
        <v>22769416</v>
      </c>
      <c r="AH40" s="68">
        <f t="shared" si="9"/>
        <v>0</v>
      </c>
      <c r="AI40" s="17">
        <v>7536940</v>
      </c>
      <c r="AJ40" s="17">
        <v>7536940</v>
      </c>
      <c r="AK40" s="72">
        <f t="shared" si="10"/>
        <v>0</v>
      </c>
      <c r="AL40" s="11">
        <v>23247647</v>
      </c>
      <c r="AM40" s="11">
        <v>23247647</v>
      </c>
      <c r="AN40" s="72">
        <f t="shared" si="11"/>
        <v>0</v>
      </c>
      <c r="AO40" s="17">
        <v>30331858</v>
      </c>
      <c r="AP40" s="17">
        <v>30331858</v>
      </c>
      <c r="AQ40" s="72">
        <f t="shared" si="12"/>
        <v>0</v>
      </c>
      <c r="AR40" s="17">
        <v>20717420</v>
      </c>
      <c r="AS40" s="17">
        <v>20717420</v>
      </c>
      <c r="AT40" s="72">
        <f t="shared" si="13"/>
        <v>0</v>
      </c>
      <c r="AU40" s="17">
        <v>12843491</v>
      </c>
      <c r="AV40" s="17">
        <v>12843491</v>
      </c>
      <c r="AW40" s="72">
        <f t="shared" si="14"/>
        <v>0</v>
      </c>
      <c r="AX40" s="17">
        <v>19444280</v>
      </c>
      <c r="AY40" s="17">
        <v>19444280</v>
      </c>
      <c r="AZ40" s="72">
        <f t="shared" si="15"/>
        <v>0</v>
      </c>
      <c r="BA40" s="17">
        <v>20093653</v>
      </c>
      <c r="BB40" s="17">
        <v>20093653</v>
      </c>
      <c r="BC40" s="72">
        <f t="shared" si="16"/>
        <v>0</v>
      </c>
      <c r="BD40" s="17">
        <v>23011890</v>
      </c>
      <c r="BE40" s="17">
        <v>23011890</v>
      </c>
      <c r="BF40" s="72">
        <f t="shared" si="17"/>
        <v>0</v>
      </c>
      <c r="BG40" s="17">
        <v>25702480</v>
      </c>
      <c r="BH40" s="17">
        <v>25702480</v>
      </c>
      <c r="BI40" s="72">
        <f t="shared" si="18"/>
        <v>0</v>
      </c>
      <c r="BJ40" s="17">
        <v>18558740</v>
      </c>
      <c r="BK40" s="17">
        <v>18699427</v>
      </c>
      <c r="BL40" s="72">
        <f t="shared" si="19"/>
        <v>140687</v>
      </c>
      <c r="BM40" s="17">
        <v>42098239</v>
      </c>
      <c r="BN40" s="17">
        <v>42098239</v>
      </c>
      <c r="BO40" s="72">
        <f t="shared" si="20"/>
        <v>0</v>
      </c>
    </row>
    <row r="41" spans="1:67" ht="32.25" customHeight="1">
      <c r="A41" s="2"/>
      <c r="B41" s="155" t="s">
        <v>90</v>
      </c>
      <c r="C41" s="156"/>
      <c r="D41" s="157"/>
      <c r="E41" s="156"/>
      <c r="F41" s="157"/>
      <c r="G41" s="158">
        <f t="shared" si="0"/>
        <v>0</v>
      </c>
      <c r="H41" s="156"/>
      <c r="I41" s="156"/>
      <c r="J41" s="159">
        <f t="shared" si="1"/>
        <v>0</v>
      </c>
      <c r="K41" s="160"/>
      <c r="L41" s="160"/>
      <c r="M41" s="159">
        <f t="shared" si="2"/>
        <v>0</v>
      </c>
      <c r="N41" s="160"/>
      <c r="O41" s="160"/>
      <c r="P41" s="159">
        <f t="shared" si="3"/>
        <v>0</v>
      </c>
      <c r="Q41" s="160"/>
      <c r="R41" s="160"/>
      <c r="S41" s="159">
        <f t="shared" si="4"/>
        <v>0</v>
      </c>
      <c r="T41" s="160"/>
      <c r="U41" s="160"/>
      <c r="V41" s="159">
        <f t="shared" si="5"/>
        <v>0</v>
      </c>
      <c r="W41" s="160"/>
      <c r="X41" s="160"/>
      <c r="Y41" s="159">
        <f t="shared" si="6"/>
        <v>0</v>
      </c>
      <c r="Z41" s="161"/>
      <c r="AA41" s="161"/>
      <c r="AB41" s="159">
        <f t="shared" si="7"/>
        <v>0</v>
      </c>
      <c r="AC41" s="160"/>
      <c r="AD41" s="160"/>
      <c r="AE41" s="159">
        <f t="shared" si="8"/>
        <v>0</v>
      </c>
      <c r="AF41" s="160"/>
      <c r="AG41" s="160"/>
      <c r="AH41" s="162">
        <f t="shared" si="9"/>
        <v>0</v>
      </c>
      <c r="AI41" s="160"/>
      <c r="AJ41" s="160"/>
      <c r="AK41" s="159">
        <f t="shared" si="10"/>
        <v>0</v>
      </c>
      <c r="AL41" s="161"/>
      <c r="AM41" s="161"/>
      <c r="AN41" s="159">
        <f t="shared" si="11"/>
        <v>0</v>
      </c>
      <c r="AO41" s="160"/>
      <c r="AP41" s="160"/>
      <c r="AQ41" s="159">
        <f t="shared" si="12"/>
        <v>0</v>
      </c>
      <c r="AR41" s="160"/>
      <c r="AS41" s="160"/>
      <c r="AT41" s="159">
        <f t="shared" si="13"/>
        <v>0</v>
      </c>
      <c r="AU41" s="160"/>
      <c r="AV41" s="160"/>
      <c r="AW41" s="159">
        <f t="shared" si="14"/>
        <v>0</v>
      </c>
      <c r="AX41" s="160"/>
      <c r="AY41" s="160"/>
      <c r="AZ41" s="159">
        <f t="shared" si="15"/>
        <v>0</v>
      </c>
      <c r="BA41" s="160"/>
      <c r="BB41" s="160"/>
      <c r="BC41" s="159">
        <f t="shared" si="16"/>
        <v>0</v>
      </c>
      <c r="BD41" s="160"/>
      <c r="BE41" s="160"/>
      <c r="BF41" s="159">
        <f t="shared" si="17"/>
        <v>0</v>
      </c>
      <c r="BG41" s="160"/>
      <c r="BH41" s="160"/>
      <c r="BI41" s="159">
        <f t="shared" si="18"/>
        <v>0</v>
      </c>
      <c r="BJ41" s="160"/>
      <c r="BK41" s="160"/>
      <c r="BL41" s="159">
        <f t="shared" si="19"/>
        <v>0</v>
      </c>
      <c r="BM41" s="160"/>
      <c r="BN41" s="160"/>
      <c r="BO41" s="159">
        <f t="shared" si="20"/>
        <v>0</v>
      </c>
    </row>
    <row r="42" spans="1:67" ht="48" customHeight="1">
      <c r="A42" s="2"/>
      <c r="B42" s="4" t="s">
        <v>91</v>
      </c>
      <c r="C42" s="15">
        <v>1469000</v>
      </c>
      <c r="D42" s="15">
        <v>1469000</v>
      </c>
      <c r="E42" s="15">
        <v>2469000</v>
      </c>
      <c r="F42" s="15">
        <v>2469000</v>
      </c>
      <c r="G42" s="93">
        <f t="shared" si="0"/>
        <v>1000000</v>
      </c>
      <c r="H42" s="91"/>
      <c r="I42" s="91"/>
      <c r="J42" s="72">
        <f t="shared" si="1"/>
        <v>0</v>
      </c>
      <c r="K42" s="91"/>
      <c r="L42" s="91"/>
      <c r="M42" s="72">
        <f t="shared" si="2"/>
        <v>0</v>
      </c>
      <c r="N42" s="91"/>
      <c r="O42" s="91"/>
      <c r="P42" s="72">
        <f t="shared" si="3"/>
        <v>0</v>
      </c>
      <c r="Q42" s="17"/>
      <c r="R42" s="17"/>
      <c r="S42" s="72">
        <f t="shared" si="4"/>
        <v>0</v>
      </c>
      <c r="T42" s="17"/>
      <c r="U42" s="17"/>
      <c r="V42" s="72">
        <f t="shared" si="5"/>
        <v>0</v>
      </c>
      <c r="W42" s="17"/>
      <c r="X42" s="17"/>
      <c r="Y42" s="72">
        <f t="shared" si="6"/>
        <v>0</v>
      </c>
      <c r="Z42" s="11"/>
      <c r="AA42" s="11"/>
      <c r="AB42" s="72">
        <f t="shared" si="7"/>
        <v>0</v>
      </c>
      <c r="AC42" s="17"/>
      <c r="AD42" s="17"/>
      <c r="AE42" s="72">
        <f t="shared" si="8"/>
        <v>0</v>
      </c>
      <c r="AF42" s="17"/>
      <c r="AG42" s="17"/>
      <c r="AH42" s="68">
        <f t="shared" si="9"/>
        <v>0</v>
      </c>
      <c r="AI42" s="17"/>
      <c r="AJ42" s="17"/>
      <c r="AK42" s="72">
        <f t="shared" si="10"/>
        <v>0</v>
      </c>
      <c r="AL42" s="11"/>
      <c r="AM42" s="11"/>
      <c r="AN42" s="72">
        <f t="shared" si="11"/>
        <v>0</v>
      </c>
      <c r="AO42" s="17"/>
      <c r="AP42" s="17"/>
      <c r="AQ42" s="72">
        <f t="shared" si="12"/>
        <v>0</v>
      </c>
      <c r="AR42" s="17"/>
      <c r="AS42" s="17"/>
      <c r="AT42" s="72">
        <f t="shared" si="13"/>
        <v>0</v>
      </c>
      <c r="AU42" s="17"/>
      <c r="AV42" s="17"/>
      <c r="AW42" s="72">
        <f t="shared" si="14"/>
        <v>0</v>
      </c>
      <c r="AX42" s="17"/>
      <c r="AY42" s="17"/>
      <c r="AZ42" s="72">
        <f t="shared" si="15"/>
        <v>0</v>
      </c>
      <c r="BA42" s="17"/>
      <c r="BB42" s="17"/>
      <c r="BC42" s="72">
        <f t="shared" si="16"/>
        <v>0</v>
      </c>
      <c r="BD42" s="17"/>
      <c r="BE42" s="17"/>
      <c r="BF42" s="72">
        <f t="shared" si="17"/>
        <v>0</v>
      </c>
      <c r="BG42" s="17"/>
      <c r="BH42" s="17"/>
      <c r="BI42" s="72">
        <f t="shared" si="18"/>
        <v>0</v>
      </c>
      <c r="BJ42" s="17"/>
      <c r="BK42" s="17"/>
      <c r="BL42" s="72">
        <f t="shared" si="19"/>
        <v>0</v>
      </c>
      <c r="BM42" s="17"/>
      <c r="BN42" s="17"/>
      <c r="BO42" s="72">
        <f t="shared" si="20"/>
        <v>0</v>
      </c>
    </row>
    <row r="43" spans="1:67" ht="33" customHeight="1">
      <c r="A43" s="2"/>
      <c r="B43" s="4" t="s">
        <v>98</v>
      </c>
      <c r="C43" s="15">
        <v>22371000</v>
      </c>
      <c r="D43" s="105"/>
      <c r="E43" s="15">
        <v>22371000</v>
      </c>
      <c r="F43" s="105"/>
      <c r="G43" s="93">
        <f t="shared" si="0"/>
        <v>0</v>
      </c>
      <c r="H43" s="91"/>
      <c r="I43" s="91"/>
      <c r="J43" s="72">
        <f t="shared" si="1"/>
        <v>0</v>
      </c>
      <c r="K43" s="91"/>
      <c r="L43" s="91"/>
      <c r="M43" s="72">
        <f t="shared" si="2"/>
        <v>0</v>
      </c>
      <c r="N43" s="91"/>
      <c r="O43" s="91"/>
      <c r="P43" s="72">
        <f t="shared" si="3"/>
        <v>0</v>
      </c>
      <c r="Q43" s="17"/>
      <c r="R43" s="17"/>
      <c r="S43" s="72">
        <f t="shared" si="4"/>
        <v>0</v>
      </c>
      <c r="T43" s="17">
        <v>3645000</v>
      </c>
      <c r="U43" s="17">
        <v>3646000</v>
      </c>
      <c r="V43" s="72">
        <f t="shared" si="5"/>
        <v>1000</v>
      </c>
      <c r="W43" s="17">
        <v>1241000</v>
      </c>
      <c r="X43" s="17">
        <v>1240700</v>
      </c>
      <c r="Y43" s="72">
        <f t="shared" si="6"/>
        <v>-300</v>
      </c>
      <c r="Z43" s="11"/>
      <c r="AA43" s="11"/>
      <c r="AB43" s="72">
        <f t="shared" si="7"/>
        <v>0</v>
      </c>
      <c r="AC43" s="17"/>
      <c r="AD43" s="17"/>
      <c r="AE43" s="72">
        <f t="shared" si="8"/>
        <v>0</v>
      </c>
      <c r="AF43" s="17"/>
      <c r="AG43" s="17"/>
      <c r="AH43" s="68">
        <f t="shared" si="9"/>
        <v>0</v>
      </c>
      <c r="AI43" s="17"/>
      <c r="AJ43" s="17"/>
      <c r="AK43" s="72">
        <f t="shared" si="10"/>
        <v>0</v>
      </c>
      <c r="AL43" s="11"/>
      <c r="AM43" s="11"/>
      <c r="AN43" s="72">
        <f t="shared" si="11"/>
        <v>0</v>
      </c>
      <c r="AO43" s="17"/>
      <c r="AP43" s="17"/>
      <c r="AQ43" s="72">
        <f t="shared" si="12"/>
        <v>0</v>
      </c>
      <c r="AR43" s="17"/>
      <c r="AS43" s="17"/>
      <c r="AT43" s="72">
        <f t="shared" si="13"/>
        <v>0</v>
      </c>
      <c r="AU43" s="17"/>
      <c r="AV43" s="17"/>
      <c r="AW43" s="72">
        <f t="shared" si="14"/>
        <v>0</v>
      </c>
      <c r="AX43" s="17"/>
      <c r="AY43" s="17"/>
      <c r="AZ43" s="72">
        <f t="shared" si="15"/>
        <v>0</v>
      </c>
      <c r="BA43" s="17"/>
      <c r="BB43" s="17"/>
      <c r="BC43" s="72">
        <f t="shared" si="16"/>
        <v>0</v>
      </c>
      <c r="BD43" s="17"/>
      <c r="BE43" s="17"/>
      <c r="BF43" s="72">
        <f t="shared" si="17"/>
        <v>0</v>
      </c>
      <c r="BG43" s="17"/>
      <c r="BH43" s="17"/>
      <c r="BI43" s="72">
        <f t="shared" si="18"/>
        <v>0</v>
      </c>
      <c r="BJ43" s="17"/>
      <c r="BK43" s="17"/>
      <c r="BL43" s="72">
        <f t="shared" si="19"/>
        <v>0</v>
      </c>
      <c r="BM43" s="15">
        <v>17485000</v>
      </c>
      <c r="BN43" s="15">
        <v>17484300</v>
      </c>
      <c r="BO43" s="72">
        <f t="shared" si="20"/>
        <v>-700</v>
      </c>
    </row>
    <row r="44" spans="1:67" ht="32.25" customHeight="1">
      <c r="A44" s="2"/>
      <c r="B44" s="8" t="s">
        <v>92</v>
      </c>
      <c r="C44" s="15">
        <v>3000000</v>
      </c>
      <c r="D44" s="15">
        <v>3000000</v>
      </c>
      <c r="E44" s="15">
        <v>1404707</v>
      </c>
      <c r="F44" s="15">
        <v>1404707</v>
      </c>
      <c r="G44" s="93">
        <f t="shared" si="0"/>
        <v>-1595293</v>
      </c>
      <c r="H44" s="91"/>
      <c r="I44" s="91"/>
      <c r="J44" s="72">
        <f t="shared" si="1"/>
        <v>0</v>
      </c>
      <c r="K44" s="91"/>
      <c r="L44" s="91"/>
      <c r="M44" s="72">
        <f t="shared" si="2"/>
        <v>0</v>
      </c>
      <c r="N44" s="91"/>
      <c r="O44" s="91"/>
      <c r="P44" s="72">
        <f t="shared" si="3"/>
        <v>0</v>
      </c>
      <c r="Q44" s="17"/>
      <c r="R44" s="17"/>
      <c r="S44" s="72">
        <f t="shared" si="4"/>
        <v>0</v>
      </c>
      <c r="T44" s="17"/>
      <c r="U44" s="17"/>
      <c r="V44" s="72">
        <f t="shared" si="5"/>
        <v>0</v>
      </c>
      <c r="W44" s="17"/>
      <c r="X44" s="17"/>
      <c r="Y44" s="72">
        <f t="shared" si="6"/>
        <v>0</v>
      </c>
      <c r="Z44" s="11"/>
      <c r="AA44" s="11"/>
      <c r="AB44" s="72">
        <f t="shared" si="7"/>
        <v>0</v>
      </c>
      <c r="AC44" s="17"/>
      <c r="AD44" s="17"/>
      <c r="AE44" s="72">
        <f t="shared" si="8"/>
        <v>0</v>
      </c>
      <c r="AF44" s="17"/>
      <c r="AG44" s="17"/>
      <c r="AH44" s="68">
        <f t="shared" si="9"/>
        <v>0</v>
      </c>
      <c r="AI44" s="17"/>
      <c r="AJ44" s="17"/>
      <c r="AK44" s="72">
        <f t="shared" si="10"/>
        <v>0</v>
      </c>
      <c r="AL44" s="11"/>
      <c r="AM44" s="11"/>
      <c r="AN44" s="72">
        <f t="shared" si="11"/>
        <v>0</v>
      </c>
      <c r="AO44" s="17"/>
      <c r="AP44" s="17"/>
      <c r="AQ44" s="72">
        <f t="shared" si="12"/>
        <v>0</v>
      </c>
      <c r="AR44" s="17"/>
      <c r="AS44" s="17"/>
      <c r="AT44" s="72">
        <f t="shared" si="13"/>
        <v>0</v>
      </c>
      <c r="AU44" s="17"/>
      <c r="AV44" s="17"/>
      <c r="AW44" s="72">
        <f t="shared" si="14"/>
        <v>0</v>
      </c>
      <c r="AX44" s="17"/>
      <c r="AY44" s="17"/>
      <c r="AZ44" s="72">
        <f t="shared" si="15"/>
        <v>0</v>
      </c>
      <c r="BA44" s="17"/>
      <c r="BB44" s="17"/>
      <c r="BC44" s="72">
        <f t="shared" si="16"/>
        <v>0</v>
      </c>
      <c r="BD44" s="17"/>
      <c r="BE44" s="17"/>
      <c r="BF44" s="72">
        <f t="shared" si="17"/>
        <v>0</v>
      </c>
      <c r="BG44" s="17"/>
      <c r="BH44" s="17"/>
      <c r="BI44" s="72">
        <f t="shared" si="18"/>
        <v>0</v>
      </c>
      <c r="BJ44" s="17"/>
      <c r="BK44" s="17"/>
      <c r="BL44" s="72">
        <f t="shared" si="19"/>
        <v>0</v>
      </c>
      <c r="BM44" s="15"/>
      <c r="BN44" s="15"/>
      <c r="BO44" s="72">
        <f t="shared" si="20"/>
        <v>0</v>
      </c>
    </row>
    <row r="45" spans="1:67" ht="32.25" customHeight="1">
      <c r="A45" s="2"/>
      <c r="B45" s="8" t="s">
        <v>93</v>
      </c>
      <c r="C45" s="15">
        <v>427618395</v>
      </c>
      <c r="D45" s="15"/>
      <c r="E45" s="15">
        <v>427618395</v>
      </c>
      <c r="F45" s="15"/>
      <c r="G45" s="93">
        <f t="shared" si="0"/>
        <v>0</v>
      </c>
      <c r="H45" s="15">
        <v>427618395</v>
      </c>
      <c r="I45" s="15">
        <v>427618395</v>
      </c>
      <c r="J45" s="72">
        <f t="shared" si="1"/>
        <v>0</v>
      </c>
      <c r="K45" s="91"/>
      <c r="L45" s="91"/>
      <c r="M45" s="72">
        <f t="shared" si="2"/>
        <v>0</v>
      </c>
      <c r="N45" s="91"/>
      <c r="O45" s="91"/>
      <c r="P45" s="72">
        <f t="shared" si="3"/>
        <v>0</v>
      </c>
      <c r="Q45" s="17"/>
      <c r="R45" s="17"/>
      <c r="S45" s="72">
        <f t="shared" si="4"/>
        <v>0</v>
      </c>
      <c r="T45" s="17"/>
      <c r="U45" s="17"/>
      <c r="V45" s="72">
        <f t="shared" si="5"/>
        <v>0</v>
      </c>
      <c r="W45" s="17"/>
      <c r="X45" s="17"/>
      <c r="Y45" s="72">
        <f t="shared" si="6"/>
        <v>0</v>
      </c>
      <c r="Z45" s="11"/>
      <c r="AA45" s="11"/>
      <c r="AB45" s="72">
        <f t="shared" si="7"/>
        <v>0</v>
      </c>
      <c r="AC45" s="17"/>
      <c r="AD45" s="17"/>
      <c r="AE45" s="72">
        <f t="shared" si="8"/>
        <v>0</v>
      </c>
      <c r="AF45" s="17"/>
      <c r="AG45" s="17"/>
      <c r="AH45" s="68">
        <f t="shared" si="9"/>
        <v>0</v>
      </c>
      <c r="AI45" s="17"/>
      <c r="AJ45" s="17"/>
      <c r="AK45" s="72">
        <f t="shared" si="10"/>
        <v>0</v>
      </c>
      <c r="AL45" s="11"/>
      <c r="AM45" s="11"/>
      <c r="AN45" s="72">
        <f t="shared" si="11"/>
        <v>0</v>
      </c>
      <c r="AO45" s="17"/>
      <c r="AP45" s="17"/>
      <c r="AQ45" s="72">
        <f t="shared" si="12"/>
        <v>0</v>
      </c>
      <c r="AR45" s="17"/>
      <c r="AS45" s="17"/>
      <c r="AT45" s="72">
        <f t="shared" si="13"/>
        <v>0</v>
      </c>
      <c r="AU45" s="17"/>
      <c r="AV45" s="17"/>
      <c r="AW45" s="72">
        <f t="shared" si="14"/>
        <v>0</v>
      </c>
      <c r="AX45" s="17"/>
      <c r="AY45" s="17"/>
      <c r="AZ45" s="72">
        <f t="shared" si="15"/>
        <v>0</v>
      </c>
      <c r="BA45" s="17"/>
      <c r="BB45" s="17"/>
      <c r="BC45" s="72">
        <f t="shared" si="16"/>
        <v>0</v>
      </c>
      <c r="BD45" s="17"/>
      <c r="BE45" s="17"/>
      <c r="BF45" s="72">
        <f t="shared" si="17"/>
        <v>0</v>
      </c>
      <c r="BG45" s="17"/>
      <c r="BH45" s="17"/>
      <c r="BI45" s="72">
        <f t="shared" si="18"/>
        <v>0</v>
      </c>
      <c r="BJ45" s="17"/>
      <c r="BK45" s="17"/>
      <c r="BL45" s="72">
        <f t="shared" si="19"/>
        <v>0</v>
      </c>
      <c r="BM45" s="15"/>
      <c r="BN45" s="15"/>
      <c r="BO45" s="72">
        <f t="shared" si="20"/>
        <v>0</v>
      </c>
    </row>
    <row r="46" spans="1:67" ht="32.25" customHeight="1">
      <c r="A46" s="2"/>
      <c r="B46" s="163" t="s">
        <v>94</v>
      </c>
      <c r="C46" s="156"/>
      <c r="D46" s="156"/>
      <c r="E46" s="156"/>
      <c r="F46" s="156"/>
      <c r="G46" s="158">
        <f aca="true" t="shared" si="21" ref="G46:G71">E46-C46</f>
        <v>0</v>
      </c>
      <c r="H46" s="156"/>
      <c r="I46" s="156"/>
      <c r="J46" s="159">
        <f t="shared" si="1"/>
        <v>0</v>
      </c>
      <c r="K46" s="164"/>
      <c r="L46" s="164"/>
      <c r="M46" s="159">
        <f t="shared" si="2"/>
        <v>0</v>
      </c>
      <c r="N46" s="164"/>
      <c r="O46" s="164"/>
      <c r="P46" s="159">
        <f t="shared" si="3"/>
        <v>0</v>
      </c>
      <c r="Q46" s="160"/>
      <c r="R46" s="160"/>
      <c r="S46" s="159">
        <f t="shared" si="4"/>
        <v>0</v>
      </c>
      <c r="T46" s="160"/>
      <c r="U46" s="160"/>
      <c r="V46" s="159">
        <f t="shared" si="5"/>
        <v>0</v>
      </c>
      <c r="W46" s="160"/>
      <c r="X46" s="160"/>
      <c r="Y46" s="159">
        <f t="shared" si="6"/>
        <v>0</v>
      </c>
      <c r="Z46" s="161"/>
      <c r="AA46" s="161"/>
      <c r="AB46" s="159">
        <f t="shared" si="7"/>
        <v>0</v>
      </c>
      <c r="AC46" s="160"/>
      <c r="AD46" s="160"/>
      <c r="AE46" s="159">
        <f t="shared" si="8"/>
        <v>0</v>
      </c>
      <c r="AF46" s="160"/>
      <c r="AG46" s="160"/>
      <c r="AH46" s="162">
        <f t="shared" si="9"/>
        <v>0</v>
      </c>
      <c r="AI46" s="160"/>
      <c r="AJ46" s="160"/>
      <c r="AK46" s="159">
        <f t="shared" si="10"/>
        <v>0</v>
      </c>
      <c r="AL46" s="161"/>
      <c r="AM46" s="161"/>
      <c r="AN46" s="159">
        <f t="shared" si="11"/>
        <v>0</v>
      </c>
      <c r="AO46" s="160"/>
      <c r="AP46" s="160"/>
      <c r="AQ46" s="159">
        <f t="shared" si="12"/>
        <v>0</v>
      </c>
      <c r="AR46" s="160"/>
      <c r="AS46" s="160"/>
      <c r="AT46" s="159">
        <f t="shared" si="13"/>
        <v>0</v>
      </c>
      <c r="AU46" s="160"/>
      <c r="AV46" s="160"/>
      <c r="AW46" s="159">
        <f t="shared" si="14"/>
        <v>0</v>
      </c>
      <c r="AX46" s="160"/>
      <c r="AY46" s="160"/>
      <c r="AZ46" s="159">
        <f t="shared" si="15"/>
        <v>0</v>
      </c>
      <c r="BA46" s="160"/>
      <c r="BB46" s="160"/>
      <c r="BC46" s="159">
        <f t="shared" si="16"/>
        <v>0</v>
      </c>
      <c r="BD46" s="160"/>
      <c r="BE46" s="160"/>
      <c r="BF46" s="159">
        <f t="shared" si="17"/>
        <v>0</v>
      </c>
      <c r="BG46" s="160"/>
      <c r="BH46" s="160"/>
      <c r="BI46" s="159">
        <f t="shared" si="18"/>
        <v>0</v>
      </c>
      <c r="BJ46" s="160"/>
      <c r="BK46" s="160"/>
      <c r="BL46" s="159">
        <f t="shared" si="19"/>
        <v>0</v>
      </c>
      <c r="BM46" s="156"/>
      <c r="BN46" s="156"/>
      <c r="BO46" s="159">
        <f t="shared" si="20"/>
        <v>0</v>
      </c>
    </row>
    <row r="47" spans="1:67" ht="32.25" customHeight="1">
      <c r="A47" s="2"/>
      <c r="B47" s="8" t="s">
        <v>95</v>
      </c>
      <c r="C47" s="15">
        <v>14908700</v>
      </c>
      <c r="D47" s="15">
        <v>14908700</v>
      </c>
      <c r="E47" s="15">
        <v>14908700</v>
      </c>
      <c r="F47" s="15">
        <v>14908700</v>
      </c>
      <c r="G47" s="93">
        <f t="shared" si="21"/>
        <v>0</v>
      </c>
      <c r="H47" s="15"/>
      <c r="I47" s="15"/>
      <c r="J47" s="72">
        <f t="shared" si="1"/>
        <v>0</v>
      </c>
      <c r="K47" s="91"/>
      <c r="L47" s="91"/>
      <c r="M47" s="72">
        <f t="shared" si="2"/>
        <v>0</v>
      </c>
      <c r="N47" s="91"/>
      <c r="O47" s="91"/>
      <c r="P47" s="72">
        <f t="shared" si="3"/>
        <v>0</v>
      </c>
      <c r="Q47" s="17"/>
      <c r="R47" s="17"/>
      <c r="S47" s="72">
        <f t="shared" si="4"/>
        <v>0</v>
      </c>
      <c r="T47" s="17"/>
      <c r="U47" s="17"/>
      <c r="V47" s="72">
        <f t="shared" si="5"/>
        <v>0</v>
      </c>
      <c r="W47" s="17"/>
      <c r="X47" s="17"/>
      <c r="Y47" s="72">
        <f t="shared" si="6"/>
        <v>0</v>
      </c>
      <c r="Z47" s="11"/>
      <c r="AA47" s="11"/>
      <c r="AB47" s="72">
        <f t="shared" si="7"/>
        <v>0</v>
      </c>
      <c r="AC47" s="17"/>
      <c r="AD47" s="17"/>
      <c r="AE47" s="72">
        <f t="shared" si="8"/>
        <v>0</v>
      </c>
      <c r="AF47" s="17"/>
      <c r="AG47" s="17"/>
      <c r="AH47" s="68">
        <f t="shared" si="9"/>
        <v>0</v>
      </c>
      <c r="AI47" s="17"/>
      <c r="AJ47" s="17"/>
      <c r="AK47" s="72">
        <f t="shared" si="10"/>
        <v>0</v>
      </c>
      <c r="AL47" s="11"/>
      <c r="AM47" s="11"/>
      <c r="AN47" s="72">
        <f t="shared" si="11"/>
        <v>0</v>
      </c>
      <c r="AO47" s="17"/>
      <c r="AP47" s="17"/>
      <c r="AQ47" s="72">
        <f t="shared" si="12"/>
        <v>0</v>
      </c>
      <c r="AR47" s="17"/>
      <c r="AS47" s="17"/>
      <c r="AT47" s="72">
        <f t="shared" si="13"/>
        <v>0</v>
      </c>
      <c r="AU47" s="17"/>
      <c r="AV47" s="17"/>
      <c r="AW47" s="72">
        <f t="shared" si="14"/>
        <v>0</v>
      </c>
      <c r="AX47" s="17"/>
      <c r="AY47" s="17"/>
      <c r="AZ47" s="72">
        <f t="shared" si="15"/>
        <v>0</v>
      </c>
      <c r="BA47" s="17"/>
      <c r="BB47" s="17"/>
      <c r="BC47" s="72">
        <f t="shared" si="16"/>
        <v>0</v>
      </c>
      <c r="BD47" s="17"/>
      <c r="BE47" s="17"/>
      <c r="BF47" s="72">
        <f t="shared" si="17"/>
        <v>0</v>
      </c>
      <c r="BG47" s="17"/>
      <c r="BH47" s="17"/>
      <c r="BI47" s="72">
        <f t="shared" si="18"/>
        <v>0</v>
      </c>
      <c r="BJ47" s="17"/>
      <c r="BK47" s="17"/>
      <c r="BL47" s="72">
        <f t="shared" si="19"/>
        <v>0</v>
      </c>
      <c r="BM47" s="15"/>
      <c r="BN47" s="15"/>
      <c r="BO47" s="72">
        <f t="shared" si="20"/>
        <v>0</v>
      </c>
    </row>
    <row r="48" spans="1:67" ht="46.5" customHeight="1">
      <c r="A48" s="2"/>
      <c r="B48" s="8" t="s">
        <v>96</v>
      </c>
      <c r="C48" s="15">
        <v>69362686</v>
      </c>
      <c r="D48" s="15">
        <v>69362686</v>
      </c>
      <c r="E48" s="15">
        <v>89201663</v>
      </c>
      <c r="F48" s="15">
        <v>89201663</v>
      </c>
      <c r="G48" s="93">
        <f t="shared" si="21"/>
        <v>19838977</v>
      </c>
      <c r="H48" s="15"/>
      <c r="I48" s="15"/>
      <c r="J48" s="72">
        <f t="shared" si="1"/>
        <v>0</v>
      </c>
      <c r="K48" s="91"/>
      <c r="L48" s="91"/>
      <c r="M48" s="72">
        <f t="shared" si="2"/>
        <v>0</v>
      </c>
      <c r="N48" s="91"/>
      <c r="O48" s="91"/>
      <c r="P48" s="72">
        <f t="shared" si="3"/>
        <v>0</v>
      </c>
      <c r="Q48" s="17"/>
      <c r="R48" s="17"/>
      <c r="S48" s="72">
        <f t="shared" si="4"/>
        <v>0</v>
      </c>
      <c r="T48" s="17"/>
      <c r="U48" s="17"/>
      <c r="V48" s="72">
        <f t="shared" si="5"/>
        <v>0</v>
      </c>
      <c r="W48" s="17"/>
      <c r="X48" s="17"/>
      <c r="Y48" s="72">
        <f t="shared" si="6"/>
        <v>0</v>
      </c>
      <c r="Z48" s="11"/>
      <c r="AA48" s="11"/>
      <c r="AB48" s="72">
        <f t="shared" si="7"/>
        <v>0</v>
      </c>
      <c r="AC48" s="17"/>
      <c r="AD48" s="17"/>
      <c r="AE48" s="72">
        <f t="shared" si="8"/>
        <v>0</v>
      </c>
      <c r="AF48" s="17"/>
      <c r="AG48" s="17"/>
      <c r="AH48" s="68">
        <f t="shared" si="9"/>
        <v>0</v>
      </c>
      <c r="AI48" s="17"/>
      <c r="AJ48" s="17"/>
      <c r="AK48" s="72">
        <f t="shared" si="10"/>
        <v>0</v>
      </c>
      <c r="AL48" s="11"/>
      <c r="AM48" s="11"/>
      <c r="AN48" s="72">
        <f t="shared" si="11"/>
        <v>0</v>
      </c>
      <c r="AO48" s="17"/>
      <c r="AP48" s="17"/>
      <c r="AQ48" s="72">
        <f t="shared" si="12"/>
        <v>0</v>
      </c>
      <c r="AR48" s="17"/>
      <c r="AS48" s="17"/>
      <c r="AT48" s="72">
        <f t="shared" si="13"/>
        <v>0</v>
      </c>
      <c r="AU48" s="17"/>
      <c r="AV48" s="17"/>
      <c r="AW48" s="72">
        <f t="shared" si="14"/>
        <v>0</v>
      </c>
      <c r="AX48" s="17"/>
      <c r="AY48" s="17"/>
      <c r="AZ48" s="72">
        <f t="shared" si="15"/>
        <v>0</v>
      </c>
      <c r="BA48" s="17"/>
      <c r="BB48" s="17"/>
      <c r="BC48" s="72">
        <f t="shared" si="16"/>
        <v>0</v>
      </c>
      <c r="BD48" s="17"/>
      <c r="BE48" s="17"/>
      <c r="BF48" s="72">
        <f t="shared" si="17"/>
        <v>0</v>
      </c>
      <c r="BG48" s="17"/>
      <c r="BH48" s="17"/>
      <c r="BI48" s="72">
        <f t="shared" si="18"/>
        <v>0</v>
      </c>
      <c r="BJ48" s="17"/>
      <c r="BK48" s="17"/>
      <c r="BL48" s="72">
        <f t="shared" si="19"/>
        <v>0</v>
      </c>
      <c r="BM48" s="15"/>
      <c r="BN48" s="15"/>
      <c r="BO48" s="72">
        <f t="shared" si="20"/>
        <v>0</v>
      </c>
    </row>
    <row r="49" spans="1:67" ht="32.25" customHeight="1">
      <c r="A49" s="2"/>
      <c r="B49" s="8" t="s">
        <v>97</v>
      </c>
      <c r="C49" s="132">
        <v>221648945</v>
      </c>
      <c r="D49" s="15">
        <v>107145126</v>
      </c>
      <c r="E49" s="132">
        <v>212290945</v>
      </c>
      <c r="F49" s="15">
        <v>22593376</v>
      </c>
      <c r="G49" s="93">
        <f t="shared" si="21"/>
        <v>-9358000</v>
      </c>
      <c r="H49" s="132">
        <v>50919982</v>
      </c>
      <c r="I49" s="132">
        <v>81839964</v>
      </c>
      <c r="J49" s="72">
        <f t="shared" si="1"/>
        <v>30919982</v>
      </c>
      <c r="K49" s="17">
        <v>1200000</v>
      </c>
      <c r="L49" s="17">
        <v>2400000</v>
      </c>
      <c r="M49" s="72">
        <f t="shared" si="2"/>
        <v>1200000</v>
      </c>
      <c r="N49" s="17">
        <v>5000000</v>
      </c>
      <c r="O49" s="17">
        <v>10000000</v>
      </c>
      <c r="P49" s="72">
        <f t="shared" si="3"/>
        <v>5000000</v>
      </c>
      <c r="Q49" s="132">
        <v>5000000</v>
      </c>
      <c r="R49" s="132">
        <v>5200000</v>
      </c>
      <c r="S49" s="72">
        <f t="shared" si="4"/>
        <v>200000</v>
      </c>
      <c r="T49" s="17">
        <v>9696307</v>
      </c>
      <c r="U49" s="17">
        <v>19392614</v>
      </c>
      <c r="V49" s="72">
        <f t="shared" si="5"/>
        <v>9696307</v>
      </c>
      <c r="W49" s="17">
        <v>10000000</v>
      </c>
      <c r="X49" s="17">
        <v>20000000</v>
      </c>
      <c r="Y49" s="72">
        <f t="shared" si="6"/>
        <v>10000000</v>
      </c>
      <c r="Z49" s="11">
        <v>10000000</v>
      </c>
      <c r="AA49" s="11">
        <v>15000000</v>
      </c>
      <c r="AB49" s="72">
        <f t="shared" si="7"/>
        <v>5000000</v>
      </c>
      <c r="AC49" s="17">
        <v>150000</v>
      </c>
      <c r="AD49" s="17">
        <v>300000</v>
      </c>
      <c r="AE49" s="72">
        <f t="shared" si="8"/>
        <v>150000</v>
      </c>
      <c r="AF49" s="17">
        <v>854986</v>
      </c>
      <c r="AG49" s="17">
        <v>1391986</v>
      </c>
      <c r="AH49" s="68">
        <f t="shared" si="9"/>
        <v>537000</v>
      </c>
      <c r="AI49" s="17">
        <v>338000</v>
      </c>
      <c r="AJ49" s="17">
        <v>676000</v>
      </c>
      <c r="AK49" s="72">
        <f t="shared" si="10"/>
        <v>338000</v>
      </c>
      <c r="AL49" s="11">
        <v>5358000</v>
      </c>
      <c r="AM49" s="11">
        <v>6358000</v>
      </c>
      <c r="AN49" s="72">
        <f t="shared" si="11"/>
        <v>1000000</v>
      </c>
      <c r="AO49" s="17"/>
      <c r="AP49" s="17"/>
      <c r="AQ49" s="72">
        <f t="shared" si="12"/>
        <v>0</v>
      </c>
      <c r="AR49" s="17"/>
      <c r="AS49" s="17"/>
      <c r="AT49" s="72">
        <f t="shared" si="13"/>
        <v>0</v>
      </c>
      <c r="AU49" s="17">
        <v>300000</v>
      </c>
      <c r="AV49" s="17">
        <v>600000</v>
      </c>
      <c r="AW49" s="72">
        <f t="shared" si="14"/>
        <v>300000</v>
      </c>
      <c r="AX49" s="17"/>
      <c r="AY49" s="17"/>
      <c r="AZ49" s="72">
        <f t="shared" si="15"/>
        <v>0</v>
      </c>
      <c r="BA49" s="17">
        <v>4340083</v>
      </c>
      <c r="BB49" s="17">
        <v>5446083</v>
      </c>
      <c r="BC49" s="72">
        <f t="shared" si="16"/>
        <v>1106000</v>
      </c>
      <c r="BD49" s="17"/>
      <c r="BE49" s="17"/>
      <c r="BF49" s="72">
        <f t="shared" si="17"/>
        <v>0</v>
      </c>
      <c r="BG49" s="17">
        <v>3166600</v>
      </c>
      <c r="BH49" s="17">
        <v>6333200</v>
      </c>
      <c r="BI49" s="72">
        <f t="shared" si="18"/>
        <v>3166600</v>
      </c>
      <c r="BJ49" s="17">
        <v>4300000</v>
      </c>
      <c r="BK49" s="17">
        <v>7000000</v>
      </c>
      <c r="BL49" s="72">
        <f t="shared" si="19"/>
        <v>2700000</v>
      </c>
      <c r="BM49" s="15">
        <v>3879861</v>
      </c>
      <c r="BN49" s="15">
        <v>7759722</v>
      </c>
      <c r="BO49" s="72">
        <f t="shared" si="20"/>
        <v>3879861</v>
      </c>
    </row>
    <row r="50" spans="1:67" s="101" customFormat="1" ht="32.25" customHeight="1">
      <c r="A50" s="2"/>
      <c r="B50" s="8" t="s">
        <v>99</v>
      </c>
      <c r="C50" s="15">
        <v>83259868</v>
      </c>
      <c r="D50" s="15"/>
      <c r="E50" s="15">
        <v>83259868</v>
      </c>
      <c r="F50" s="15"/>
      <c r="G50" s="93">
        <f t="shared" si="21"/>
        <v>0</v>
      </c>
      <c r="H50" s="17">
        <v>3624321</v>
      </c>
      <c r="I50" s="17">
        <v>3624321</v>
      </c>
      <c r="J50" s="72">
        <f t="shared" si="1"/>
        <v>0</v>
      </c>
      <c r="K50" s="17">
        <v>2209450</v>
      </c>
      <c r="L50" s="17">
        <v>2209450</v>
      </c>
      <c r="M50" s="72">
        <f t="shared" si="2"/>
        <v>0</v>
      </c>
      <c r="N50" s="17"/>
      <c r="O50" s="17"/>
      <c r="P50" s="72">
        <f t="shared" si="3"/>
        <v>0</v>
      </c>
      <c r="Q50" s="17">
        <v>8992584</v>
      </c>
      <c r="R50" s="17">
        <v>8992584</v>
      </c>
      <c r="S50" s="72">
        <f t="shared" si="4"/>
        <v>0</v>
      </c>
      <c r="T50" s="17">
        <v>5092133</v>
      </c>
      <c r="U50" s="17">
        <v>5092133</v>
      </c>
      <c r="V50" s="72">
        <f t="shared" si="5"/>
        <v>0</v>
      </c>
      <c r="W50" s="17">
        <v>10189363</v>
      </c>
      <c r="X50" s="17">
        <v>10189363</v>
      </c>
      <c r="Y50" s="72">
        <f t="shared" si="6"/>
        <v>0</v>
      </c>
      <c r="Z50" s="11">
        <v>7662996</v>
      </c>
      <c r="AA50" s="11">
        <v>7662996</v>
      </c>
      <c r="AB50" s="72">
        <f t="shared" si="7"/>
        <v>0</v>
      </c>
      <c r="AC50" s="17">
        <v>1500000</v>
      </c>
      <c r="AD50" s="17">
        <v>1500000</v>
      </c>
      <c r="AE50" s="72">
        <f t="shared" si="8"/>
        <v>0</v>
      </c>
      <c r="AF50" s="17">
        <v>8257723</v>
      </c>
      <c r="AG50" s="17">
        <v>8257723</v>
      </c>
      <c r="AH50" s="68">
        <f t="shared" si="9"/>
        <v>0</v>
      </c>
      <c r="AI50" s="17">
        <v>1500000</v>
      </c>
      <c r="AJ50" s="17">
        <v>1500000</v>
      </c>
      <c r="AK50" s="72">
        <f t="shared" si="10"/>
        <v>0</v>
      </c>
      <c r="AL50" s="11">
        <v>5985826</v>
      </c>
      <c r="AM50" s="11">
        <v>5985826</v>
      </c>
      <c r="AN50" s="72">
        <f t="shared" si="11"/>
        <v>0</v>
      </c>
      <c r="AO50" s="17">
        <v>3305254</v>
      </c>
      <c r="AP50" s="17">
        <v>3305254</v>
      </c>
      <c r="AQ50" s="72">
        <f t="shared" si="12"/>
        <v>0</v>
      </c>
      <c r="AR50" s="17">
        <v>1500000</v>
      </c>
      <c r="AS50" s="17">
        <v>1500000</v>
      </c>
      <c r="AT50" s="72">
        <f t="shared" si="13"/>
        <v>0</v>
      </c>
      <c r="AU50" s="17">
        <v>880000</v>
      </c>
      <c r="AV50" s="17">
        <v>880000</v>
      </c>
      <c r="AW50" s="72">
        <f t="shared" si="14"/>
        <v>0</v>
      </c>
      <c r="AX50" s="17">
        <v>1500000</v>
      </c>
      <c r="AY50" s="17">
        <v>1500000</v>
      </c>
      <c r="AZ50" s="72">
        <f t="shared" si="15"/>
        <v>0</v>
      </c>
      <c r="BA50" s="17">
        <v>1500000</v>
      </c>
      <c r="BB50" s="17">
        <v>1500000</v>
      </c>
      <c r="BC50" s="72">
        <f t="shared" si="16"/>
        <v>0</v>
      </c>
      <c r="BD50" s="17">
        <v>2706476</v>
      </c>
      <c r="BE50" s="17">
        <v>2706476</v>
      </c>
      <c r="BF50" s="72">
        <f t="shared" si="17"/>
        <v>0</v>
      </c>
      <c r="BG50" s="17">
        <v>4529744</v>
      </c>
      <c r="BH50" s="17">
        <v>4529744</v>
      </c>
      <c r="BI50" s="72">
        <f t="shared" si="18"/>
        <v>0</v>
      </c>
      <c r="BJ50" s="17">
        <v>5951817</v>
      </c>
      <c r="BK50" s="17">
        <v>5951817</v>
      </c>
      <c r="BL50" s="72">
        <f t="shared" si="19"/>
        <v>0</v>
      </c>
      <c r="BM50" s="15">
        <v>6372181</v>
      </c>
      <c r="BN50" s="15">
        <v>6372181</v>
      </c>
      <c r="BO50" s="72">
        <f t="shared" si="20"/>
        <v>0</v>
      </c>
    </row>
    <row r="51" spans="1:67" s="101" customFormat="1" ht="16.5" customHeight="1">
      <c r="A51" s="2"/>
      <c r="B51" s="8" t="s">
        <v>100</v>
      </c>
      <c r="C51" s="15">
        <v>2292376</v>
      </c>
      <c r="D51" s="15"/>
      <c r="E51" s="15">
        <v>2292376</v>
      </c>
      <c r="F51" s="15"/>
      <c r="G51" s="93">
        <f t="shared" si="21"/>
        <v>0</v>
      </c>
      <c r="H51" s="17"/>
      <c r="I51" s="17"/>
      <c r="J51" s="72">
        <f t="shared" si="1"/>
        <v>0</v>
      </c>
      <c r="K51" s="17"/>
      <c r="L51" s="17"/>
      <c r="M51" s="72">
        <f t="shared" si="2"/>
        <v>0</v>
      </c>
      <c r="N51" s="17"/>
      <c r="O51" s="17"/>
      <c r="P51" s="72">
        <f t="shared" si="3"/>
        <v>0</v>
      </c>
      <c r="Q51" s="17"/>
      <c r="R51" s="17"/>
      <c r="S51" s="72">
        <f t="shared" si="4"/>
        <v>0</v>
      </c>
      <c r="T51" s="17">
        <v>173302</v>
      </c>
      <c r="U51" s="17">
        <v>173302</v>
      </c>
      <c r="V51" s="72">
        <f t="shared" si="5"/>
        <v>0</v>
      </c>
      <c r="W51" s="17"/>
      <c r="X51" s="17"/>
      <c r="Y51" s="72">
        <f t="shared" si="6"/>
        <v>0</v>
      </c>
      <c r="Z51" s="11"/>
      <c r="AA51" s="11"/>
      <c r="AB51" s="72">
        <f t="shared" si="7"/>
        <v>0</v>
      </c>
      <c r="AC51" s="17"/>
      <c r="AD51" s="17"/>
      <c r="AE51" s="72">
        <f t="shared" si="8"/>
        <v>0</v>
      </c>
      <c r="AF51" s="17"/>
      <c r="AG51" s="17"/>
      <c r="AH51" s="68">
        <f t="shared" si="9"/>
        <v>0</v>
      </c>
      <c r="AI51" s="17"/>
      <c r="AJ51" s="17"/>
      <c r="AK51" s="72">
        <f t="shared" si="10"/>
        <v>0</v>
      </c>
      <c r="AL51" s="11">
        <v>234418</v>
      </c>
      <c r="AM51" s="11">
        <v>234418</v>
      </c>
      <c r="AN51" s="72">
        <f t="shared" si="11"/>
        <v>0</v>
      </c>
      <c r="AO51" s="17"/>
      <c r="AP51" s="17"/>
      <c r="AQ51" s="72">
        <f t="shared" si="12"/>
        <v>0</v>
      </c>
      <c r="AR51" s="17"/>
      <c r="AS51" s="17"/>
      <c r="AT51" s="72">
        <f t="shared" si="13"/>
        <v>0</v>
      </c>
      <c r="AU51" s="17"/>
      <c r="AV51" s="17"/>
      <c r="AW51" s="72">
        <f t="shared" si="14"/>
        <v>0</v>
      </c>
      <c r="AX51" s="17"/>
      <c r="AY51" s="17"/>
      <c r="AZ51" s="72">
        <f t="shared" si="15"/>
        <v>0</v>
      </c>
      <c r="BA51" s="17">
        <v>800000</v>
      </c>
      <c r="BB51" s="17">
        <v>800000</v>
      </c>
      <c r="BC51" s="72">
        <f t="shared" si="16"/>
        <v>0</v>
      </c>
      <c r="BD51" s="17">
        <v>713818</v>
      </c>
      <c r="BE51" s="17">
        <v>713818</v>
      </c>
      <c r="BF51" s="72">
        <f t="shared" si="17"/>
        <v>0</v>
      </c>
      <c r="BG51" s="17">
        <v>370838</v>
      </c>
      <c r="BH51" s="17">
        <v>370838</v>
      </c>
      <c r="BI51" s="72">
        <f t="shared" si="18"/>
        <v>0</v>
      </c>
      <c r="BJ51" s="17"/>
      <c r="BK51" s="17"/>
      <c r="BL51" s="72">
        <f t="shared" si="19"/>
        <v>0</v>
      </c>
      <c r="BM51" s="15"/>
      <c r="BN51" s="15"/>
      <c r="BO51" s="72">
        <f t="shared" si="20"/>
        <v>0</v>
      </c>
    </row>
    <row r="52" spans="1:67" s="101" customFormat="1" ht="32.25" customHeight="1">
      <c r="A52" s="2"/>
      <c r="B52" s="112" t="s">
        <v>138</v>
      </c>
      <c r="C52" s="21">
        <v>347048790</v>
      </c>
      <c r="D52" s="15"/>
      <c r="E52" s="21">
        <v>347048790</v>
      </c>
      <c r="F52" s="15"/>
      <c r="G52" s="93">
        <f t="shared" si="21"/>
        <v>0</v>
      </c>
      <c r="H52" s="15">
        <v>347048790</v>
      </c>
      <c r="I52" s="15">
        <v>347048790</v>
      </c>
      <c r="J52" s="72">
        <f t="shared" si="1"/>
        <v>0</v>
      </c>
      <c r="K52" s="17"/>
      <c r="L52" s="17"/>
      <c r="M52" s="72">
        <f t="shared" si="2"/>
        <v>0</v>
      </c>
      <c r="N52" s="17"/>
      <c r="O52" s="17"/>
      <c r="P52" s="72">
        <f t="shared" si="3"/>
        <v>0</v>
      </c>
      <c r="Q52" s="17"/>
      <c r="R52" s="17"/>
      <c r="S52" s="72">
        <f t="shared" si="4"/>
        <v>0</v>
      </c>
      <c r="T52" s="17"/>
      <c r="U52" s="17"/>
      <c r="V52" s="72">
        <f t="shared" si="5"/>
        <v>0</v>
      </c>
      <c r="W52" s="17"/>
      <c r="X52" s="17"/>
      <c r="Y52" s="72">
        <f t="shared" si="6"/>
        <v>0</v>
      </c>
      <c r="Z52" s="11"/>
      <c r="AA52" s="11"/>
      <c r="AB52" s="72">
        <f t="shared" si="7"/>
        <v>0</v>
      </c>
      <c r="AC52" s="17"/>
      <c r="AD52" s="17"/>
      <c r="AE52" s="72">
        <f t="shared" si="8"/>
        <v>0</v>
      </c>
      <c r="AF52" s="17"/>
      <c r="AG52" s="17"/>
      <c r="AH52" s="68">
        <f t="shared" si="9"/>
        <v>0</v>
      </c>
      <c r="AI52" s="17"/>
      <c r="AJ52" s="17"/>
      <c r="AK52" s="72">
        <f t="shared" si="10"/>
        <v>0</v>
      </c>
      <c r="AL52" s="11"/>
      <c r="AM52" s="11"/>
      <c r="AN52" s="72">
        <f t="shared" si="11"/>
        <v>0</v>
      </c>
      <c r="AO52" s="17"/>
      <c r="AP52" s="17"/>
      <c r="AQ52" s="72">
        <f t="shared" si="12"/>
        <v>0</v>
      </c>
      <c r="AR52" s="17"/>
      <c r="AS52" s="17"/>
      <c r="AT52" s="72">
        <f t="shared" si="13"/>
        <v>0</v>
      </c>
      <c r="AU52" s="17"/>
      <c r="AV52" s="17"/>
      <c r="AW52" s="72">
        <f t="shared" si="14"/>
        <v>0</v>
      </c>
      <c r="AX52" s="17"/>
      <c r="AY52" s="17"/>
      <c r="AZ52" s="72">
        <f t="shared" si="15"/>
        <v>0</v>
      </c>
      <c r="BA52" s="17"/>
      <c r="BB52" s="17"/>
      <c r="BC52" s="72">
        <f t="shared" si="16"/>
        <v>0</v>
      </c>
      <c r="BD52" s="17"/>
      <c r="BE52" s="17"/>
      <c r="BF52" s="72">
        <f t="shared" si="17"/>
        <v>0</v>
      </c>
      <c r="BG52" s="17"/>
      <c r="BH52" s="17"/>
      <c r="BI52" s="72">
        <f t="shared" si="18"/>
        <v>0</v>
      </c>
      <c r="BJ52" s="17"/>
      <c r="BK52" s="17"/>
      <c r="BL52" s="72">
        <f t="shared" si="19"/>
        <v>0</v>
      </c>
      <c r="BM52" s="15"/>
      <c r="BN52" s="15"/>
      <c r="BO52" s="72">
        <f t="shared" si="20"/>
        <v>0</v>
      </c>
    </row>
    <row r="53" spans="1:67" s="101" customFormat="1" ht="32.25" customHeight="1">
      <c r="A53" s="2"/>
      <c r="B53" s="8" t="s">
        <v>114</v>
      </c>
      <c r="C53" s="15">
        <v>73978512</v>
      </c>
      <c r="D53" s="15">
        <v>73978512</v>
      </c>
      <c r="E53" s="15">
        <v>73978512</v>
      </c>
      <c r="F53" s="15">
        <v>73978512</v>
      </c>
      <c r="G53" s="93">
        <f t="shared" si="21"/>
        <v>0</v>
      </c>
      <c r="H53" s="15"/>
      <c r="I53" s="15"/>
      <c r="J53" s="72">
        <f t="shared" si="1"/>
        <v>0</v>
      </c>
      <c r="K53" s="17"/>
      <c r="L53" s="17"/>
      <c r="M53" s="72">
        <f t="shared" si="2"/>
        <v>0</v>
      </c>
      <c r="N53" s="17"/>
      <c r="O53" s="17"/>
      <c r="P53" s="72">
        <f t="shared" si="3"/>
        <v>0</v>
      </c>
      <c r="Q53" s="17"/>
      <c r="R53" s="17"/>
      <c r="S53" s="72">
        <f t="shared" si="4"/>
        <v>0</v>
      </c>
      <c r="T53" s="17"/>
      <c r="U53" s="17"/>
      <c r="V53" s="72">
        <f t="shared" si="5"/>
        <v>0</v>
      </c>
      <c r="W53" s="17"/>
      <c r="X53" s="17"/>
      <c r="Y53" s="72">
        <f t="shared" si="6"/>
        <v>0</v>
      </c>
      <c r="Z53" s="11"/>
      <c r="AA53" s="11"/>
      <c r="AB53" s="72">
        <f t="shared" si="7"/>
        <v>0</v>
      </c>
      <c r="AC53" s="17"/>
      <c r="AD53" s="17"/>
      <c r="AE53" s="72">
        <f t="shared" si="8"/>
        <v>0</v>
      </c>
      <c r="AF53" s="17"/>
      <c r="AG53" s="17"/>
      <c r="AH53" s="68">
        <f t="shared" si="9"/>
        <v>0</v>
      </c>
      <c r="AI53" s="17"/>
      <c r="AJ53" s="17"/>
      <c r="AK53" s="72">
        <f t="shared" si="10"/>
        <v>0</v>
      </c>
      <c r="AL53" s="11"/>
      <c r="AM53" s="11"/>
      <c r="AN53" s="72">
        <f t="shared" si="11"/>
        <v>0</v>
      </c>
      <c r="AO53" s="17"/>
      <c r="AP53" s="17"/>
      <c r="AQ53" s="72">
        <f t="shared" si="12"/>
        <v>0</v>
      </c>
      <c r="AR53" s="17"/>
      <c r="AS53" s="17"/>
      <c r="AT53" s="72">
        <f t="shared" si="13"/>
        <v>0</v>
      </c>
      <c r="AU53" s="17"/>
      <c r="AV53" s="17"/>
      <c r="AW53" s="72">
        <f t="shared" si="14"/>
        <v>0</v>
      </c>
      <c r="AX53" s="17"/>
      <c r="AY53" s="17"/>
      <c r="AZ53" s="72">
        <f t="shared" si="15"/>
        <v>0</v>
      </c>
      <c r="BA53" s="17"/>
      <c r="BB53" s="17"/>
      <c r="BC53" s="72">
        <f t="shared" si="16"/>
        <v>0</v>
      </c>
      <c r="BD53" s="17"/>
      <c r="BE53" s="17"/>
      <c r="BF53" s="72">
        <f t="shared" si="17"/>
        <v>0</v>
      </c>
      <c r="BG53" s="17"/>
      <c r="BH53" s="17"/>
      <c r="BI53" s="72">
        <f t="shared" si="18"/>
        <v>0</v>
      </c>
      <c r="BJ53" s="17"/>
      <c r="BK53" s="17"/>
      <c r="BL53" s="72">
        <f t="shared" si="19"/>
        <v>0</v>
      </c>
      <c r="BM53" s="15"/>
      <c r="BN53" s="15"/>
      <c r="BO53" s="72">
        <f t="shared" si="20"/>
        <v>0</v>
      </c>
    </row>
    <row r="54" spans="1:67" s="101" customFormat="1" ht="32.25" customHeight="1">
      <c r="A54" s="2"/>
      <c r="B54" s="8" t="s">
        <v>115</v>
      </c>
      <c r="C54" s="15">
        <v>4290200</v>
      </c>
      <c r="D54" s="15">
        <v>4290200</v>
      </c>
      <c r="E54" s="15">
        <v>4290200</v>
      </c>
      <c r="F54" s="15">
        <v>4290200</v>
      </c>
      <c r="G54" s="93">
        <f t="shared" si="21"/>
        <v>0</v>
      </c>
      <c r="H54" s="15"/>
      <c r="I54" s="15"/>
      <c r="J54" s="72">
        <f t="shared" si="1"/>
        <v>0</v>
      </c>
      <c r="K54" s="17"/>
      <c r="L54" s="17"/>
      <c r="M54" s="72">
        <f t="shared" si="2"/>
        <v>0</v>
      </c>
      <c r="N54" s="17"/>
      <c r="O54" s="17"/>
      <c r="P54" s="72">
        <f t="shared" si="3"/>
        <v>0</v>
      </c>
      <c r="Q54" s="17"/>
      <c r="R54" s="17"/>
      <c r="S54" s="72">
        <f t="shared" si="4"/>
        <v>0</v>
      </c>
      <c r="T54" s="17"/>
      <c r="U54" s="17"/>
      <c r="V54" s="72">
        <f t="shared" si="5"/>
        <v>0</v>
      </c>
      <c r="W54" s="17"/>
      <c r="X54" s="17"/>
      <c r="Y54" s="72">
        <f t="shared" si="6"/>
        <v>0</v>
      </c>
      <c r="Z54" s="11"/>
      <c r="AA54" s="11"/>
      <c r="AB54" s="72">
        <f t="shared" si="7"/>
        <v>0</v>
      </c>
      <c r="AC54" s="17"/>
      <c r="AD54" s="17"/>
      <c r="AE54" s="72">
        <f t="shared" si="8"/>
        <v>0</v>
      </c>
      <c r="AF54" s="17"/>
      <c r="AG54" s="17"/>
      <c r="AH54" s="68">
        <f t="shared" si="9"/>
        <v>0</v>
      </c>
      <c r="AI54" s="17"/>
      <c r="AJ54" s="17"/>
      <c r="AK54" s="72">
        <f t="shared" si="10"/>
        <v>0</v>
      </c>
      <c r="AL54" s="11"/>
      <c r="AM54" s="11"/>
      <c r="AN54" s="72">
        <f t="shared" si="11"/>
        <v>0</v>
      </c>
      <c r="AO54" s="17"/>
      <c r="AP54" s="17"/>
      <c r="AQ54" s="72">
        <f t="shared" si="12"/>
        <v>0</v>
      </c>
      <c r="AR54" s="17"/>
      <c r="AS54" s="17"/>
      <c r="AT54" s="72">
        <f t="shared" si="13"/>
        <v>0</v>
      </c>
      <c r="AU54" s="17"/>
      <c r="AV54" s="17"/>
      <c r="AW54" s="72">
        <f t="shared" si="14"/>
        <v>0</v>
      </c>
      <c r="AX54" s="17"/>
      <c r="AY54" s="17"/>
      <c r="AZ54" s="72">
        <f t="shared" si="15"/>
        <v>0</v>
      </c>
      <c r="BA54" s="17"/>
      <c r="BB54" s="17"/>
      <c r="BC54" s="72">
        <f t="shared" si="16"/>
        <v>0</v>
      </c>
      <c r="BD54" s="17"/>
      <c r="BE54" s="17"/>
      <c r="BF54" s="72">
        <f t="shared" si="17"/>
        <v>0</v>
      </c>
      <c r="BG54" s="17"/>
      <c r="BH54" s="17"/>
      <c r="BI54" s="72">
        <f t="shared" si="18"/>
        <v>0</v>
      </c>
      <c r="BJ54" s="17"/>
      <c r="BK54" s="17"/>
      <c r="BL54" s="72">
        <f t="shared" si="19"/>
        <v>0</v>
      </c>
      <c r="BM54" s="15"/>
      <c r="BN54" s="15"/>
      <c r="BO54" s="72">
        <f t="shared" si="20"/>
        <v>0</v>
      </c>
    </row>
    <row r="55" spans="1:67" s="101" customFormat="1" ht="46.5" customHeight="1">
      <c r="A55" s="2"/>
      <c r="B55" s="8" t="s">
        <v>116</v>
      </c>
      <c r="C55" s="15">
        <v>5619047</v>
      </c>
      <c r="D55" s="15">
        <v>5619047</v>
      </c>
      <c r="E55" s="15">
        <v>5619047</v>
      </c>
      <c r="F55" s="15">
        <v>5619047</v>
      </c>
      <c r="G55" s="93">
        <f t="shared" si="21"/>
        <v>0</v>
      </c>
      <c r="H55" s="15"/>
      <c r="I55" s="15"/>
      <c r="J55" s="72">
        <f t="shared" si="1"/>
        <v>0</v>
      </c>
      <c r="K55" s="17"/>
      <c r="L55" s="17"/>
      <c r="M55" s="72">
        <f t="shared" si="2"/>
        <v>0</v>
      </c>
      <c r="N55" s="17"/>
      <c r="O55" s="17"/>
      <c r="P55" s="72">
        <f t="shared" si="3"/>
        <v>0</v>
      </c>
      <c r="Q55" s="17"/>
      <c r="R55" s="17"/>
      <c r="S55" s="72">
        <f t="shared" si="4"/>
        <v>0</v>
      </c>
      <c r="T55" s="17"/>
      <c r="U55" s="17"/>
      <c r="V55" s="72">
        <f t="shared" si="5"/>
        <v>0</v>
      </c>
      <c r="W55" s="17"/>
      <c r="X55" s="17"/>
      <c r="Y55" s="72">
        <f t="shared" si="6"/>
        <v>0</v>
      </c>
      <c r="Z55" s="11"/>
      <c r="AA55" s="11"/>
      <c r="AB55" s="72">
        <f t="shared" si="7"/>
        <v>0</v>
      </c>
      <c r="AC55" s="17"/>
      <c r="AD55" s="17"/>
      <c r="AE55" s="72">
        <f t="shared" si="8"/>
        <v>0</v>
      </c>
      <c r="AF55" s="17"/>
      <c r="AG55" s="17"/>
      <c r="AH55" s="68">
        <f t="shared" si="9"/>
        <v>0</v>
      </c>
      <c r="AI55" s="17"/>
      <c r="AJ55" s="17"/>
      <c r="AK55" s="72">
        <f t="shared" si="10"/>
        <v>0</v>
      </c>
      <c r="AL55" s="11"/>
      <c r="AM55" s="11"/>
      <c r="AN55" s="72">
        <f t="shared" si="11"/>
        <v>0</v>
      </c>
      <c r="AO55" s="17"/>
      <c r="AP55" s="17"/>
      <c r="AQ55" s="72">
        <f t="shared" si="12"/>
        <v>0</v>
      </c>
      <c r="AR55" s="17"/>
      <c r="AS55" s="17"/>
      <c r="AT55" s="72">
        <f t="shared" si="13"/>
        <v>0</v>
      </c>
      <c r="AU55" s="17"/>
      <c r="AV55" s="17"/>
      <c r="AW55" s="72">
        <f t="shared" si="14"/>
        <v>0</v>
      </c>
      <c r="AX55" s="17"/>
      <c r="AY55" s="17"/>
      <c r="AZ55" s="72">
        <f t="shared" si="15"/>
        <v>0</v>
      </c>
      <c r="BA55" s="17"/>
      <c r="BB55" s="17"/>
      <c r="BC55" s="72">
        <f t="shared" si="16"/>
        <v>0</v>
      </c>
      <c r="BD55" s="17"/>
      <c r="BE55" s="17"/>
      <c r="BF55" s="72">
        <f t="shared" si="17"/>
        <v>0</v>
      </c>
      <c r="BG55" s="17"/>
      <c r="BH55" s="17"/>
      <c r="BI55" s="72">
        <f t="shared" si="18"/>
        <v>0</v>
      </c>
      <c r="BJ55" s="17"/>
      <c r="BK55" s="17"/>
      <c r="BL55" s="72">
        <f t="shared" si="19"/>
        <v>0</v>
      </c>
      <c r="BM55" s="15"/>
      <c r="BN55" s="15"/>
      <c r="BO55" s="72">
        <f t="shared" si="20"/>
        <v>0</v>
      </c>
    </row>
    <row r="56" spans="1:67" s="101" customFormat="1" ht="32.25" customHeight="1">
      <c r="A56" s="2"/>
      <c r="B56" s="8" t="s">
        <v>117</v>
      </c>
      <c r="C56" s="15">
        <v>4895190</v>
      </c>
      <c r="D56" s="15">
        <v>4895190</v>
      </c>
      <c r="E56" s="15">
        <v>4895190</v>
      </c>
      <c r="F56" s="15">
        <v>4895190</v>
      </c>
      <c r="G56" s="93">
        <f t="shared" si="21"/>
        <v>0</v>
      </c>
      <c r="H56" s="15"/>
      <c r="I56" s="15"/>
      <c r="J56" s="72">
        <f t="shared" si="1"/>
        <v>0</v>
      </c>
      <c r="K56" s="17"/>
      <c r="L56" s="17"/>
      <c r="M56" s="72">
        <f t="shared" si="2"/>
        <v>0</v>
      </c>
      <c r="N56" s="17"/>
      <c r="O56" s="17"/>
      <c r="P56" s="72">
        <f t="shared" si="3"/>
        <v>0</v>
      </c>
      <c r="Q56" s="17"/>
      <c r="R56" s="17"/>
      <c r="S56" s="72">
        <f t="shared" si="4"/>
        <v>0</v>
      </c>
      <c r="T56" s="17"/>
      <c r="U56" s="17"/>
      <c r="V56" s="72">
        <f t="shared" si="5"/>
        <v>0</v>
      </c>
      <c r="W56" s="17"/>
      <c r="X56" s="17"/>
      <c r="Y56" s="72">
        <f t="shared" si="6"/>
        <v>0</v>
      </c>
      <c r="Z56" s="11"/>
      <c r="AA56" s="11"/>
      <c r="AB56" s="72">
        <f t="shared" si="7"/>
        <v>0</v>
      </c>
      <c r="AC56" s="17"/>
      <c r="AD56" s="17"/>
      <c r="AE56" s="72">
        <f t="shared" si="8"/>
        <v>0</v>
      </c>
      <c r="AF56" s="17"/>
      <c r="AG56" s="17"/>
      <c r="AH56" s="68">
        <f t="shared" si="9"/>
        <v>0</v>
      </c>
      <c r="AI56" s="17"/>
      <c r="AJ56" s="17"/>
      <c r="AK56" s="72">
        <f t="shared" si="10"/>
        <v>0</v>
      </c>
      <c r="AL56" s="11"/>
      <c r="AM56" s="11"/>
      <c r="AN56" s="72">
        <f t="shared" si="11"/>
        <v>0</v>
      </c>
      <c r="AO56" s="17"/>
      <c r="AP56" s="17"/>
      <c r="AQ56" s="72">
        <f t="shared" si="12"/>
        <v>0</v>
      </c>
      <c r="AR56" s="17"/>
      <c r="AS56" s="17"/>
      <c r="AT56" s="72">
        <f t="shared" si="13"/>
        <v>0</v>
      </c>
      <c r="AU56" s="17"/>
      <c r="AV56" s="17"/>
      <c r="AW56" s="72">
        <f t="shared" si="14"/>
        <v>0</v>
      </c>
      <c r="AX56" s="17"/>
      <c r="AY56" s="17"/>
      <c r="AZ56" s="72">
        <f t="shared" si="15"/>
        <v>0</v>
      </c>
      <c r="BA56" s="17"/>
      <c r="BB56" s="17"/>
      <c r="BC56" s="72">
        <f t="shared" si="16"/>
        <v>0</v>
      </c>
      <c r="BD56" s="17"/>
      <c r="BE56" s="17"/>
      <c r="BF56" s="72">
        <f t="shared" si="17"/>
        <v>0</v>
      </c>
      <c r="BG56" s="17"/>
      <c r="BH56" s="17"/>
      <c r="BI56" s="72">
        <f t="shared" si="18"/>
        <v>0</v>
      </c>
      <c r="BJ56" s="17"/>
      <c r="BK56" s="17"/>
      <c r="BL56" s="72">
        <f t="shared" si="19"/>
        <v>0</v>
      </c>
      <c r="BM56" s="15"/>
      <c r="BN56" s="15"/>
      <c r="BO56" s="72">
        <f t="shared" si="20"/>
        <v>0</v>
      </c>
    </row>
    <row r="57" spans="1:67" s="101" customFormat="1" ht="32.25" customHeight="1">
      <c r="A57" s="2"/>
      <c r="B57" s="8" t="s">
        <v>118</v>
      </c>
      <c r="C57" s="15">
        <v>4522500</v>
      </c>
      <c r="D57" s="15"/>
      <c r="E57" s="15">
        <v>4522500</v>
      </c>
      <c r="F57" s="15"/>
      <c r="G57" s="93">
        <f t="shared" si="21"/>
        <v>0</v>
      </c>
      <c r="H57" s="15"/>
      <c r="I57" s="15"/>
      <c r="J57" s="72">
        <f t="shared" si="1"/>
        <v>0</v>
      </c>
      <c r="K57" s="17"/>
      <c r="L57" s="17"/>
      <c r="M57" s="72">
        <f t="shared" si="2"/>
        <v>0</v>
      </c>
      <c r="N57" s="17"/>
      <c r="O57" s="17"/>
      <c r="P57" s="72">
        <f t="shared" si="3"/>
        <v>0</v>
      </c>
      <c r="Q57" s="17"/>
      <c r="R57" s="17"/>
      <c r="S57" s="72">
        <f t="shared" si="4"/>
        <v>0</v>
      </c>
      <c r="T57" s="17">
        <v>1130625</v>
      </c>
      <c r="U57" s="17">
        <v>1130625</v>
      </c>
      <c r="V57" s="72">
        <f t="shared" si="5"/>
        <v>0</v>
      </c>
      <c r="W57" s="17"/>
      <c r="X57" s="17"/>
      <c r="Y57" s="72">
        <f t="shared" si="6"/>
        <v>0</v>
      </c>
      <c r="Z57" s="11"/>
      <c r="AA57" s="11"/>
      <c r="AB57" s="72">
        <f t="shared" si="7"/>
        <v>0</v>
      </c>
      <c r="AC57" s="17"/>
      <c r="AD57" s="17"/>
      <c r="AE57" s="72">
        <f t="shared" si="8"/>
        <v>0</v>
      </c>
      <c r="AF57" s="17"/>
      <c r="AG57" s="17"/>
      <c r="AH57" s="68">
        <f t="shared" si="9"/>
        <v>0</v>
      </c>
      <c r="AI57" s="17"/>
      <c r="AJ57" s="17"/>
      <c r="AK57" s="72">
        <f t="shared" si="10"/>
        <v>0</v>
      </c>
      <c r="AL57" s="11"/>
      <c r="AM57" s="11"/>
      <c r="AN57" s="72">
        <f t="shared" si="11"/>
        <v>0</v>
      </c>
      <c r="AO57" s="17">
        <v>1130625</v>
      </c>
      <c r="AP57" s="17">
        <v>1130625</v>
      </c>
      <c r="AQ57" s="72">
        <f t="shared" si="12"/>
        <v>0</v>
      </c>
      <c r="AR57" s="17"/>
      <c r="AS57" s="17"/>
      <c r="AT57" s="72">
        <f t="shared" si="13"/>
        <v>0</v>
      </c>
      <c r="AU57" s="17">
        <v>1130625</v>
      </c>
      <c r="AV57" s="17">
        <v>1130625</v>
      </c>
      <c r="AW57" s="72">
        <f t="shared" si="14"/>
        <v>0</v>
      </c>
      <c r="AX57" s="17"/>
      <c r="AY57" s="17"/>
      <c r="AZ57" s="72">
        <f t="shared" si="15"/>
        <v>0</v>
      </c>
      <c r="BA57" s="17"/>
      <c r="BB57" s="17"/>
      <c r="BC57" s="72">
        <f t="shared" si="16"/>
        <v>0</v>
      </c>
      <c r="BD57" s="17"/>
      <c r="BE57" s="17"/>
      <c r="BF57" s="72">
        <f t="shared" si="17"/>
        <v>0</v>
      </c>
      <c r="BG57" s="17"/>
      <c r="BH57" s="17"/>
      <c r="BI57" s="72">
        <f t="shared" si="18"/>
        <v>0</v>
      </c>
      <c r="BJ57" s="17">
        <v>1130625</v>
      </c>
      <c r="BK57" s="17">
        <v>1130625</v>
      </c>
      <c r="BL57" s="72">
        <f t="shared" si="19"/>
        <v>0</v>
      </c>
      <c r="BM57" s="15"/>
      <c r="BN57" s="15"/>
      <c r="BO57" s="72">
        <f t="shared" si="20"/>
        <v>0</v>
      </c>
    </row>
    <row r="58" spans="1:67" s="101" customFormat="1" ht="15.75" customHeight="1">
      <c r="A58" s="2"/>
      <c r="B58" s="8" t="s">
        <v>119</v>
      </c>
      <c r="C58" s="15">
        <v>8042220</v>
      </c>
      <c r="D58" s="15"/>
      <c r="E58" s="15">
        <v>8042220</v>
      </c>
      <c r="F58" s="15"/>
      <c r="G58" s="93">
        <f t="shared" si="21"/>
        <v>0</v>
      </c>
      <c r="H58" s="15"/>
      <c r="I58" s="15"/>
      <c r="J58" s="72">
        <f t="shared" si="1"/>
        <v>0</v>
      </c>
      <c r="K58" s="15">
        <v>8042220</v>
      </c>
      <c r="L58" s="15">
        <v>8042220</v>
      </c>
      <c r="M58" s="72">
        <f t="shared" si="2"/>
        <v>0</v>
      </c>
      <c r="N58" s="17"/>
      <c r="O58" s="17"/>
      <c r="P58" s="72">
        <f t="shared" si="3"/>
        <v>0</v>
      </c>
      <c r="Q58" s="17"/>
      <c r="R58" s="17"/>
      <c r="S58" s="72">
        <f t="shared" si="4"/>
        <v>0</v>
      </c>
      <c r="T58" s="17"/>
      <c r="U58" s="17"/>
      <c r="V58" s="72">
        <f t="shared" si="5"/>
        <v>0</v>
      </c>
      <c r="W58" s="17"/>
      <c r="X58" s="17"/>
      <c r="Y58" s="72">
        <f t="shared" si="6"/>
        <v>0</v>
      </c>
      <c r="Z58" s="11"/>
      <c r="AA58" s="11"/>
      <c r="AB58" s="72">
        <f t="shared" si="7"/>
        <v>0</v>
      </c>
      <c r="AC58" s="17"/>
      <c r="AD58" s="17"/>
      <c r="AE58" s="72">
        <f t="shared" si="8"/>
        <v>0</v>
      </c>
      <c r="AF58" s="17"/>
      <c r="AG58" s="17"/>
      <c r="AH58" s="68">
        <f t="shared" si="9"/>
        <v>0</v>
      </c>
      <c r="AI58" s="17"/>
      <c r="AJ58" s="17"/>
      <c r="AK58" s="72">
        <f t="shared" si="10"/>
        <v>0</v>
      </c>
      <c r="AL58" s="11"/>
      <c r="AM58" s="11"/>
      <c r="AN58" s="72">
        <f t="shared" si="11"/>
        <v>0</v>
      </c>
      <c r="AO58" s="17"/>
      <c r="AP58" s="17"/>
      <c r="AQ58" s="72">
        <f t="shared" si="12"/>
        <v>0</v>
      </c>
      <c r="AR58" s="17"/>
      <c r="AS58" s="17"/>
      <c r="AT58" s="72">
        <f t="shared" si="13"/>
        <v>0</v>
      </c>
      <c r="AU58" s="17"/>
      <c r="AV58" s="17"/>
      <c r="AW58" s="72">
        <f t="shared" si="14"/>
        <v>0</v>
      </c>
      <c r="AX58" s="17"/>
      <c r="AY58" s="17"/>
      <c r="AZ58" s="72">
        <f t="shared" si="15"/>
        <v>0</v>
      </c>
      <c r="BA58" s="17"/>
      <c r="BB58" s="17"/>
      <c r="BC58" s="72">
        <f t="shared" si="16"/>
        <v>0</v>
      </c>
      <c r="BD58" s="17"/>
      <c r="BE58" s="17"/>
      <c r="BF58" s="72">
        <f t="shared" si="17"/>
        <v>0</v>
      </c>
      <c r="BG58" s="17"/>
      <c r="BH58" s="17"/>
      <c r="BI58" s="72">
        <f t="shared" si="18"/>
        <v>0</v>
      </c>
      <c r="BJ58" s="17"/>
      <c r="BK58" s="17"/>
      <c r="BL58" s="72">
        <f t="shared" si="19"/>
        <v>0</v>
      </c>
      <c r="BM58" s="15"/>
      <c r="BN58" s="15"/>
      <c r="BO58" s="72">
        <f t="shared" si="20"/>
        <v>0</v>
      </c>
    </row>
    <row r="59" spans="1:67" s="101" customFormat="1" ht="30.75" customHeight="1">
      <c r="A59" s="2"/>
      <c r="B59" s="8" t="s">
        <v>120</v>
      </c>
      <c r="C59" s="15">
        <v>16379300</v>
      </c>
      <c r="D59" s="15"/>
      <c r="E59" s="15">
        <v>16379300</v>
      </c>
      <c r="F59" s="15"/>
      <c r="G59" s="93">
        <f t="shared" si="21"/>
        <v>0</v>
      </c>
      <c r="H59" s="15"/>
      <c r="I59" s="15"/>
      <c r="J59" s="72">
        <f t="shared" si="1"/>
        <v>0</v>
      </c>
      <c r="K59" s="15">
        <v>16379300</v>
      </c>
      <c r="L59" s="15">
        <v>16379300</v>
      </c>
      <c r="M59" s="72">
        <f t="shared" si="2"/>
        <v>0</v>
      </c>
      <c r="N59" s="17"/>
      <c r="O59" s="17"/>
      <c r="P59" s="72">
        <f t="shared" si="3"/>
        <v>0</v>
      </c>
      <c r="Q59" s="17"/>
      <c r="R59" s="17"/>
      <c r="S59" s="72">
        <f t="shared" si="4"/>
        <v>0</v>
      </c>
      <c r="T59" s="17"/>
      <c r="U59" s="17"/>
      <c r="V59" s="72">
        <f t="shared" si="5"/>
        <v>0</v>
      </c>
      <c r="W59" s="17"/>
      <c r="X59" s="17"/>
      <c r="Y59" s="72">
        <f t="shared" si="6"/>
        <v>0</v>
      </c>
      <c r="Z59" s="11"/>
      <c r="AA59" s="11"/>
      <c r="AB59" s="72">
        <f t="shared" si="7"/>
        <v>0</v>
      </c>
      <c r="AC59" s="17"/>
      <c r="AD59" s="17"/>
      <c r="AE59" s="72">
        <f t="shared" si="8"/>
        <v>0</v>
      </c>
      <c r="AF59" s="17"/>
      <c r="AG59" s="17"/>
      <c r="AH59" s="68">
        <f t="shared" si="9"/>
        <v>0</v>
      </c>
      <c r="AI59" s="17"/>
      <c r="AJ59" s="17"/>
      <c r="AK59" s="72">
        <f t="shared" si="10"/>
        <v>0</v>
      </c>
      <c r="AL59" s="11"/>
      <c r="AM59" s="11"/>
      <c r="AN59" s="72">
        <f t="shared" si="11"/>
        <v>0</v>
      </c>
      <c r="AO59" s="17"/>
      <c r="AP59" s="17"/>
      <c r="AQ59" s="72">
        <f t="shared" si="12"/>
        <v>0</v>
      </c>
      <c r="AR59" s="17"/>
      <c r="AS59" s="17"/>
      <c r="AT59" s="72">
        <f t="shared" si="13"/>
        <v>0</v>
      </c>
      <c r="AU59" s="17"/>
      <c r="AV59" s="17"/>
      <c r="AW59" s="72">
        <f t="shared" si="14"/>
        <v>0</v>
      </c>
      <c r="AX59" s="17"/>
      <c r="AY59" s="17"/>
      <c r="AZ59" s="72">
        <f t="shared" si="15"/>
        <v>0</v>
      </c>
      <c r="BA59" s="17"/>
      <c r="BB59" s="17"/>
      <c r="BC59" s="72">
        <f t="shared" si="16"/>
        <v>0</v>
      </c>
      <c r="BD59" s="17"/>
      <c r="BE59" s="17"/>
      <c r="BF59" s="72">
        <f t="shared" si="17"/>
        <v>0</v>
      </c>
      <c r="BG59" s="17"/>
      <c r="BH59" s="17"/>
      <c r="BI59" s="72">
        <f t="shared" si="18"/>
        <v>0</v>
      </c>
      <c r="BJ59" s="17"/>
      <c r="BK59" s="17"/>
      <c r="BL59" s="72">
        <f t="shared" si="19"/>
        <v>0</v>
      </c>
      <c r="BM59" s="15"/>
      <c r="BN59" s="15"/>
      <c r="BO59" s="72">
        <f t="shared" si="20"/>
        <v>0</v>
      </c>
    </row>
    <row r="60" spans="1:67" s="101" customFormat="1" ht="30.75" customHeight="1">
      <c r="A60" s="2"/>
      <c r="B60" s="8" t="s">
        <v>121</v>
      </c>
      <c r="C60" s="15">
        <v>12900000</v>
      </c>
      <c r="D60" s="15"/>
      <c r="E60" s="15">
        <v>13579000</v>
      </c>
      <c r="F60" s="15"/>
      <c r="G60" s="93">
        <f t="shared" si="21"/>
        <v>679000</v>
      </c>
      <c r="H60" s="15"/>
      <c r="I60" s="15"/>
      <c r="J60" s="72">
        <f t="shared" si="1"/>
        <v>0</v>
      </c>
      <c r="K60" s="15">
        <v>12900000</v>
      </c>
      <c r="L60" s="15">
        <v>13579000</v>
      </c>
      <c r="M60" s="72">
        <f t="shared" si="2"/>
        <v>679000</v>
      </c>
      <c r="N60" s="17"/>
      <c r="O60" s="17"/>
      <c r="P60" s="72">
        <f t="shared" si="3"/>
        <v>0</v>
      </c>
      <c r="Q60" s="17"/>
      <c r="R60" s="17"/>
      <c r="S60" s="72">
        <f t="shared" si="4"/>
        <v>0</v>
      </c>
      <c r="T60" s="17"/>
      <c r="U60" s="17"/>
      <c r="V60" s="72">
        <f t="shared" si="5"/>
        <v>0</v>
      </c>
      <c r="W60" s="17"/>
      <c r="X60" s="17"/>
      <c r="Y60" s="72">
        <f t="shared" si="6"/>
        <v>0</v>
      </c>
      <c r="Z60" s="11"/>
      <c r="AA60" s="11"/>
      <c r="AB60" s="72">
        <f t="shared" si="7"/>
        <v>0</v>
      </c>
      <c r="AC60" s="17"/>
      <c r="AD60" s="17"/>
      <c r="AE60" s="72">
        <f t="shared" si="8"/>
        <v>0</v>
      </c>
      <c r="AF60" s="17"/>
      <c r="AG60" s="17"/>
      <c r="AH60" s="68">
        <f t="shared" si="9"/>
        <v>0</v>
      </c>
      <c r="AI60" s="17"/>
      <c r="AJ60" s="17"/>
      <c r="AK60" s="72">
        <f t="shared" si="10"/>
        <v>0</v>
      </c>
      <c r="AL60" s="11"/>
      <c r="AM60" s="11"/>
      <c r="AN60" s="72">
        <f t="shared" si="11"/>
        <v>0</v>
      </c>
      <c r="AO60" s="17"/>
      <c r="AP60" s="17"/>
      <c r="AQ60" s="72">
        <f t="shared" si="12"/>
        <v>0</v>
      </c>
      <c r="AR60" s="17"/>
      <c r="AS60" s="17"/>
      <c r="AT60" s="72">
        <f t="shared" si="13"/>
        <v>0</v>
      </c>
      <c r="AU60" s="17"/>
      <c r="AV60" s="17"/>
      <c r="AW60" s="72">
        <f t="shared" si="14"/>
        <v>0</v>
      </c>
      <c r="AX60" s="17"/>
      <c r="AY60" s="17"/>
      <c r="AZ60" s="72">
        <f t="shared" si="15"/>
        <v>0</v>
      </c>
      <c r="BA60" s="17"/>
      <c r="BB60" s="17"/>
      <c r="BC60" s="72">
        <f t="shared" si="16"/>
        <v>0</v>
      </c>
      <c r="BD60" s="17"/>
      <c r="BE60" s="17"/>
      <c r="BF60" s="72">
        <f t="shared" si="17"/>
        <v>0</v>
      </c>
      <c r="BG60" s="17"/>
      <c r="BH60" s="17"/>
      <c r="BI60" s="72">
        <f t="shared" si="18"/>
        <v>0</v>
      </c>
      <c r="BJ60" s="17"/>
      <c r="BK60" s="17"/>
      <c r="BL60" s="72">
        <f t="shared" si="19"/>
        <v>0</v>
      </c>
      <c r="BM60" s="15"/>
      <c r="BN60" s="15"/>
      <c r="BO60" s="72">
        <f t="shared" si="20"/>
        <v>0</v>
      </c>
    </row>
    <row r="61" spans="1:67" s="101" customFormat="1" ht="30.75" customHeight="1">
      <c r="A61" s="2"/>
      <c r="B61" s="8" t="s">
        <v>122</v>
      </c>
      <c r="C61" s="15">
        <v>43206639</v>
      </c>
      <c r="D61" s="15">
        <v>43206639</v>
      </c>
      <c r="E61" s="15">
        <v>43206639</v>
      </c>
      <c r="F61" s="15">
        <v>43206639</v>
      </c>
      <c r="G61" s="93">
        <f t="shared" si="21"/>
        <v>0</v>
      </c>
      <c r="H61" s="15"/>
      <c r="I61" s="15"/>
      <c r="J61" s="72">
        <f t="shared" si="1"/>
        <v>0</v>
      </c>
      <c r="K61" s="17"/>
      <c r="L61" s="17"/>
      <c r="M61" s="72">
        <f t="shared" si="2"/>
        <v>0</v>
      </c>
      <c r="N61" s="17"/>
      <c r="O61" s="17"/>
      <c r="P61" s="72">
        <f t="shared" si="3"/>
        <v>0</v>
      </c>
      <c r="Q61" s="17"/>
      <c r="R61" s="17"/>
      <c r="S61" s="72">
        <f t="shared" si="4"/>
        <v>0</v>
      </c>
      <c r="T61" s="17"/>
      <c r="U61" s="17"/>
      <c r="V61" s="72">
        <f t="shared" si="5"/>
        <v>0</v>
      </c>
      <c r="W61" s="17"/>
      <c r="X61" s="17"/>
      <c r="Y61" s="72">
        <f t="shared" si="6"/>
        <v>0</v>
      </c>
      <c r="Z61" s="11"/>
      <c r="AA61" s="11"/>
      <c r="AB61" s="72">
        <f t="shared" si="7"/>
        <v>0</v>
      </c>
      <c r="AC61" s="17"/>
      <c r="AD61" s="17"/>
      <c r="AE61" s="72">
        <f t="shared" si="8"/>
        <v>0</v>
      </c>
      <c r="AF61" s="17"/>
      <c r="AG61" s="17"/>
      <c r="AH61" s="68">
        <f t="shared" si="9"/>
        <v>0</v>
      </c>
      <c r="AI61" s="17"/>
      <c r="AJ61" s="17"/>
      <c r="AK61" s="72">
        <f t="shared" si="10"/>
        <v>0</v>
      </c>
      <c r="AL61" s="11"/>
      <c r="AM61" s="11"/>
      <c r="AN61" s="72">
        <f t="shared" si="11"/>
        <v>0</v>
      </c>
      <c r="AO61" s="17"/>
      <c r="AP61" s="17"/>
      <c r="AQ61" s="72">
        <f t="shared" si="12"/>
        <v>0</v>
      </c>
      <c r="AR61" s="17"/>
      <c r="AS61" s="17"/>
      <c r="AT61" s="72">
        <f t="shared" si="13"/>
        <v>0</v>
      </c>
      <c r="AU61" s="17"/>
      <c r="AV61" s="17"/>
      <c r="AW61" s="72">
        <f t="shared" si="14"/>
        <v>0</v>
      </c>
      <c r="AX61" s="17"/>
      <c r="AY61" s="17"/>
      <c r="AZ61" s="72">
        <f t="shared" si="15"/>
        <v>0</v>
      </c>
      <c r="BA61" s="17"/>
      <c r="BB61" s="17"/>
      <c r="BC61" s="72">
        <f t="shared" si="16"/>
        <v>0</v>
      </c>
      <c r="BD61" s="17"/>
      <c r="BE61" s="17"/>
      <c r="BF61" s="72">
        <f t="shared" si="17"/>
        <v>0</v>
      </c>
      <c r="BG61" s="17"/>
      <c r="BH61" s="17"/>
      <c r="BI61" s="72">
        <f t="shared" si="18"/>
        <v>0</v>
      </c>
      <c r="BJ61" s="17"/>
      <c r="BK61" s="17"/>
      <c r="BL61" s="72">
        <f t="shared" si="19"/>
        <v>0</v>
      </c>
      <c r="BM61" s="15"/>
      <c r="BN61" s="15"/>
      <c r="BO61" s="72">
        <f t="shared" si="20"/>
        <v>0</v>
      </c>
    </row>
    <row r="62" spans="1:67" s="101" customFormat="1" ht="30.75" customHeight="1">
      <c r="A62" s="2"/>
      <c r="B62" s="8" t="s">
        <v>123</v>
      </c>
      <c r="C62" s="15">
        <v>100000000</v>
      </c>
      <c r="D62" s="15"/>
      <c r="E62" s="15">
        <v>100000000</v>
      </c>
      <c r="F62" s="15"/>
      <c r="G62" s="93">
        <f t="shared" si="21"/>
        <v>0</v>
      </c>
      <c r="H62" s="15"/>
      <c r="I62" s="15"/>
      <c r="J62" s="72">
        <f t="shared" si="1"/>
        <v>0</v>
      </c>
      <c r="K62" s="17"/>
      <c r="L62" s="17"/>
      <c r="M62" s="72">
        <f t="shared" si="2"/>
        <v>0</v>
      </c>
      <c r="N62" s="15">
        <v>100000000</v>
      </c>
      <c r="O62" s="15">
        <v>100000000</v>
      </c>
      <c r="P62" s="72">
        <f t="shared" si="3"/>
        <v>0</v>
      </c>
      <c r="Q62" s="17"/>
      <c r="R62" s="17"/>
      <c r="S62" s="72">
        <f t="shared" si="4"/>
        <v>0</v>
      </c>
      <c r="T62" s="17"/>
      <c r="U62" s="17"/>
      <c r="V62" s="72">
        <f t="shared" si="5"/>
        <v>0</v>
      </c>
      <c r="W62" s="17"/>
      <c r="X62" s="17"/>
      <c r="Y62" s="72">
        <f t="shared" si="6"/>
        <v>0</v>
      </c>
      <c r="Z62" s="11"/>
      <c r="AA62" s="11"/>
      <c r="AB62" s="72">
        <f t="shared" si="7"/>
        <v>0</v>
      </c>
      <c r="AC62" s="17"/>
      <c r="AD62" s="17"/>
      <c r="AE62" s="72">
        <f t="shared" si="8"/>
        <v>0</v>
      </c>
      <c r="AF62" s="17"/>
      <c r="AG62" s="17"/>
      <c r="AH62" s="68">
        <f t="shared" si="9"/>
        <v>0</v>
      </c>
      <c r="AI62" s="17"/>
      <c r="AJ62" s="17"/>
      <c r="AK62" s="72">
        <f t="shared" si="10"/>
        <v>0</v>
      </c>
      <c r="AL62" s="11"/>
      <c r="AM62" s="11"/>
      <c r="AN62" s="72">
        <f t="shared" si="11"/>
        <v>0</v>
      </c>
      <c r="AO62" s="17"/>
      <c r="AP62" s="17"/>
      <c r="AQ62" s="72">
        <f t="shared" si="12"/>
        <v>0</v>
      </c>
      <c r="AR62" s="17"/>
      <c r="AS62" s="17"/>
      <c r="AT62" s="72">
        <f t="shared" si="13"/>
        <v>0</v>
      </c>
      <c r="AU62" s="17"/>
      <c r="AV62" s="17"/>
      <c r="AW62" s="72">
        <f t="shared" si="14"/>
        <v>0</v>
      </c>
      <c r="AX62" s="17"/>
      <c r="AY62" s="17"/>
      <c r="AZ62" s="72">
        <f t="shared" si="15"/>
        <v>0</v>
      </c>
      <c r="BA62" s="17"/>
      <c r="BB62" s="17"/>
      <c r="BC62" s="72">
        <f t="shared" si="16"/>
        <v>0</v>
      </c>
      <c r="BD62" s="17"/>
      <c r="BE62" s="17"/>
      <c r="BF62" s="72">
        <f t="shared" si="17"/>
        <v>0</v>
      </c>
      <c r="BG62" s="17"/>
      <c r="BH62" s="17"/>
      <c r="BI62" s="72">
        <f t="shared" si="18"/>
        <v>0</v>
      </c>
      <c r="BJ62" s="17"/>
      <c r="BK62" s="17"/>
      <c r="BL62" s="72">
        <f t="shared" si="19"/>
        <v>0</v>
      </c>
      <c r="BM62" s="15"/>
      <c r="BN62" s="15"/>
      <c r="BO62" s="72">
        <f t="shared" si="20"/>
        <v>0</v>
      </c>
    </row>
    <row r="63" spans="1:67" s="101" customFormat="1" ht="45.75" customHeight="1">
      <c r="A63" s="2"/>
      <c r="B63" s="8" t="s">
        <v>124</v>
      </c>
      <c r="C63" s="15">
        <v>825000000</v>
      </c>
      <c r="D63" s="15"/>
      <c r="E63" s="15">
        <v>825000000</v>
      </c>
      <c r="F63" s="15"/>
      <c r="G63" s="93">
        <f t="shared" si="21"/>
        <v>0</v>
      </c>
      <c r="H63" s="15">
        <v>825000000</v>
      </c>
      <c r="I63" s="15">
        <v>825000000</v>
      </c>
      <c r="J63" s="72">
        <f t="shared" si="1"/>
        <v>0</v>
      </c>
      <c r="K63" s="17"/>
      <c r="L63" s="17"/>
      <c r="M63" s="72">
        <f t="shared" si="2"/>
        <v>0</v>
      </c>
      <c r="N63" s="17"/>
      <c r="O63" s="17"/>
      <c r="P63" s="72">
        <f t="shared" si="3"/>
        <v>0</v>
      </c>
      <c r="Q63" s="17"/>
      <c r="R63" s="17"/>
      <c r="S63" s="72">
        <f t="shared" si="4"/>
        <v>0</v>
      </c>
      <c r="T63" s="17"/>
      <c r="U63" s="17"/>
      <c r="V63" s="72">
        <f t="shared" si="5"/>
        <v>0</v>
      </c>
      <c r="W63" s="17"/>
      <c r="X63" s="17"/>
      <c r="Y63" s="72">
        <f t="shared" si="6"/>
        <v>0</v>
      </c>
      <c r="Z63" s="11"/>
      <c r="AA63" s="11"/>
      <c r="AB63" s="72">
        <f t="shared" si="7"/>
        <v>0</v>
      </c>
      <c r="AC63" s="17"/>
      <c r="AD63" s="17"/>
      <c r="AE63" s="72">
        <f t="shared" si="8"/>
        <v>0</v>
      </c>
      <c r="AF63" s="17"/>
      <c r="AG63" s="17"/>
      <c r="AH63" s="68">
        <f t="shared" si="9"/>
        <v>0</v>
      </c>
      <c r="AI63" s="17"/>
      <c r="AJ63" s="17"/>
      <c r="AK63" s="72">
        <f t="shared" si="10"/>
        <v>0</v>
      </c>
      <c r="AL63" s="11"/>
      <c r="AM63" s="11"/>
      <c r="AN63" s="72">
        <f t="shared" si="11"/>
        <v>0</v>
      </c>
      <c r="AO63" s="17"/>
      <c r="AP63" s="17"/>
      <c r="AQ63" s="72">
        <f t="shared" si="12"/>
        <v>0</v>
      </c>
      <c r="AR63" s="17"/>
      <c r="AS63" s="17"/>
      <c r="AT63" s="72">
        <f t="shared" si="13"/>
        <v>0</v>
      </c>
      <c r="AU63" s="17"/>
      <c r="AV63" s="17"/>
      <c r="AW63" s="72">
        <f t="shared" si="14"/>
        <v>0</v>
      </c>
      <c r="AX63" s="17"/>
      <c r="AY63" s="17"/>
      <c r="AZ63" s="72">
        <f t="shared" si="15"/>
        <v>0</v>
      </c>
      <c r="BA63" s="17"/>
      <c r="BB63" s="17"/>
      <c r="BC63" s="72">
        <f t="shared" si="16"/>
        <v>0</v>
      </c>
      <c r="BD63" s="17"/>
      <c r="BE63" s="17"/>
      <c r="BF63" s="72">
        <f t="shared" si="17"/>
        <v>0</v>
      </c>
      <c r="BG63" s="17"/>
      <c r="BH63" s="17"/>
      <c r="BI63" s="72">
        <f t="shared" si="18"/>
        <v>0</v>
      </c>
      <c r="BJ63" s="17"/>
      <c r="BK63" s="17"/>
      <c r="BL63" s="72">
        <f t="shared" si="19"/>
        <v>0</v>
      </c>
      <c r="BM63" s="15"/>
      <c r="BN63" s="15"/>
      <c r="BO63" s="72">
        <f t="shared" si="20"/>
        <v>0</v>
      </c>
    </row>
    <row r="64" spans="1:67" s="101" customFormat="1" ht="15.75" customHeight="1">
      <c r="A64" s="2"/>
      <c r="B64" s="8" t="s">
        <v>125</v>
      </c>
      <c r="C64" s="15">
        <v>239829164</v>
      </c>
      <c r="D64" s="15"/>
      <c r="E64" s="15">
        <v>239829164</v>
      </c>
      <c r="F64" s="15"/>
      <c r="G64" s="93">
        <f t="shared" si="21"/>
        <v>0</v>
      </c>
      <c r="H64" s="15">
        <v>129787378</v>
      </c>
      <c r="I64" s="15">
        <v>129787378</v>
      </c>
      <c r="J64" s="72">
        <f t="shared" si="1"/>
        <v>0</v>
      </c>
      <c r="K64" s="17">
        <v>42138968</v>
      </c>
      <c r="L64" s="17">
        <v>42138968</v>
      </c>
      <c r="M64" s="72">
        <f t="shared" si="2"/>
        <v>0</v>
      </c>
      <c r="N64" s="17">
        <v>10294871</v>
      </c>
      <c r="O64" s="17">
        <v>10294871</v>
      </c>
      <c r="P64" s="72">
        <f t="shared" si="3"/>
        <v>0</v>
      </c>
      <c r="Q64" s="17">
        <v>2607699</v>
      </c>
      <c r="R64" s="17">
        <v>2607699</v>
      </c>
      <c r="S64" s="72">
        <f t="shared" si="4"/>
        <v>0</v>
      </c>
      <c r="T64" s="17">
        <v>4949221</v>
      </c>
      <c r="U64" s="17">
        <v>4949221</v>
      </c>
      <c r="V64" s="72">
        <f t="shared" si="5"/>
        <v>0</v>
      </c>
      <c r="W64" s="17">
        <v>5951541</v>
      </c>
      <c r="X64" s="17">
        <v>5951541</v>
      </c>
      <c r="Y64" s="72">
        <f t="shared" si="6"/>
        <v>0</v>
      </c>
      <c r="Z64" s="11">
        <v>10179962</v>
      </c>
      <c r="AA64" s="11">
        <v>10179962</v>
      </c>
      <c r="AB64" s="72">
        <f t="shared" si="7"/>
        <v>0</v>
      </c>
      <c r="AC64" s="17">
        <v>715788</v>
      </c>
      <c r="AD64" s="17">
        <v>715788</v>
      </c>
      <c r="AE64" s="72">
        <f t="shared" si="8"/>
        <v>0</v>
      </c>
      <c r="AF64" s="17">
        <v>2020025</v>
      </c>
      <c r="AG64" s="17">
        <v>2020025</v>
      </c>
      <c r="AH64" s="68">
        <f t="shared" si="9"/>
        <v>0</v>
      </c>
      <c r="AI64" s="17">
        <v>2136748</v>
      </c>
      <c r="AJ64" s="17">
        <v>2136748</v>
      </c>
      <c r="AK64" s="72">
        <f t="shared" si="10"/>
        <v>0</v>
      </c>
      <c r="AL64" s="11">
        <v>7329783</v>
      </c>
      <c r="AM64" s="11">
        <v>7329783</v>
      </c>
      <c r="AN64" s="72">
        <f t="shared" si="11"/>
        <v>0</v>
      </c>
      <c r="AO64" s="17"/>
      <c r="AP64" s="17"/>
      <c r="AQ64" s="72">
        <f t="shared" si="12"/>
        <v>0</v>
      </c>
      <c r="AR64" s="17"/>
      <c r="AS64" s="17"/>
      <c r="AT64" s="72">
        <f t="shared" si="13"/>
        <v>0</v>
      </c>
      <c r="AU64" s="17">
        <v>1069909</v>
      </c>
      <c r="AV64" s="17">
        <v>1069909</v>
      </c>
      <c r="AW64" s="72">
        <f t="shared" si="14"/>
        <v>0</v>
      </c>
      <c r="AX64" s="17">
        <v>3060000</v>
      </c>
      <c r="AY64" s="17">
        <v>3060000</v>
      </c>
      <c r="AZ64" s="72">
        <f t="shared" si="15"/>
        <v>0</v>
      </c>
      <c r="BA64" s="17">
        <v>499940</v>
      </c>
      <c r="BB64" s="17">
        <v>499940</v>
      </c>
      <c r="BC64" s="72">
        <f t="shared" si="16"/>
        <v>0</v>
      </c>
      <c r="BD64" s="17">
        <v>777601</v>
      </c>
      <c r="BE64" s="17">
        <v>777601</v>
      </c>
      <c r="BF64" s="72">
        <f t="shared" si="17"/>
        <v>0</v>
      </c>
      <c r="BG64" s="17">
        <v>3584127</v>
      </c>
      <c r="BH64" s="17">
        <v>3584127</v>
      </c>
      <c r="BI64" s="72">
        <f t="shared" si="18"/>
        <v>0</v>
      </c>
      <c r="BJ64" s="17">
        <v>2894427</v>
      </c>
      <c r="BK64" s="17">
        <v>2894427</v>
      </c>
      <c r="BL64" s="72">
        <f t="shared" si="19"/>
        <v>0</v>
      </c>
      <c r="BM64" s="17">
        <v>9831176</v>
      </c>
      <c r="BN64" s="17">
        <v>9831176</v>
      </c>
      <c r="BO64" s="72">
        <f t="shared" si="20"/>
        <v>0</v>
      </c>
    </row>
    <row r="65" spans="1:67" s="101" customFormat="1" ht="15.75" customHeight="1">
      <c r="A65" s="2"/>
      <c r="B65" s="8" t="s">
        <v>126</v>
      </c>
      <c r="C65" s="15">
        <v>414350775</v>
      </c>
      <c r="D65" s="15">
        <v>414350775</v>
      </c>
      <c r="E65" s="15">
        <v>414350775</v>
      </c>
      <c r="F65" s="15">
        <v>414350775</v>
      </c>
      <c r="G65" s="93">
        <f t="shared" si="21"/>
        <v>0</v>
      </c>
      <c r="H65" s="15"/>
      <c r="I65" s="15"/>
      <c r="J65" s="72">
        <f t="shared" si="1"/>
        <v>0</v>
      </c>
      <c r="K65" s="17"/>
      <c r="L65" s="17"/>
      <c r="M65" s="72">
        <f t="shared" si="2"/>
        <v>0</v>
      </c>
      <c r="N65" s="17"/>
      <c r="O65" s="17"/>
      <c r="P65" s="72">
        <f t="shared" si="3"/>
        <v>0</v>
      </c>
      <c r="Q65" s="17"/>
      <c r="R65" s="17"/>
      <c r="S65" s="72">
        <f t="shared" si="4"/>
        <v>0</v>
      </c>
      <c r="T65" s="17"/>
      <c r="U65" s="17"/>
      <c r="V65" s="72">
        <f t="shared" si="5"/>
        <v>0</v>
      </c>
      <c r="W65" s="17"/>
      <c r="X65" s="17"/>
      <c r="Y65" s="72">
        <f t="shared" si="6"/>
        <v>0</v>
      </c>
      <c r="Z65" s="11"/>
      <c r="AA65" s="11"/>
      <c r="AB65" s="72">
        <f t="shared" si="7"/>
        <v>0</v>
      </c>
      <c r="AC65" s="17"/>
      <c r="AD65" s="17"/>
      <c r="AE65" s="72">
        <f t="shared" si="8"/>
        <v>0</v>
      </c>
      <c r="AF65" s="17"/>
      <c r="AG65" s="17"/>
      <c r="AH65" s="68">
        <f t="shared" si="9"/>
        <v>0</v>
      </c>
      <c r="AI65" s="17"/>
      <c r="AJ65" s="17"/>
      <c r="AK65" s="72">
        <f t="shared" si="10"/>
        <v>0</v>
      </c>
      <c r="AL65" s="11"/>
      <c r="AM65" s="11"/>
      <c r="AN65" s="72">
        <f t="shared" si="11"/>
        <v>0</v>
      </c>
      <c r="AO65" s="17"/>
      <c r="AP65" s="17"/>
      <c r="AQ65" s="72">
        <f t="shared" si="12"/>
        <v>0</v>
      </c>
      <c r="AR65" s="17"/>
      <c r="AS65" s="17"/>
      <c r="AT65" s="72">
        <f t="shared" si="13"/>
        <v>0</v>
      </c>
      <c r="AU65" s="17"/>
      <c r="AV65" s="17"/>
      <c r="AW65" s="72">
        <f t="shared" si="14"/>
        <v>0</v>
      </c>
      <c r="AX65" s="17"/>
      <c r="AY65" s="17"/>
      <c r="AZ65" s="72">
        <f t="shared" si="15"/>
        <v>0</v>
      </c>
      <c r="BA65" s="17"/>
      <c r="BB65" s="17"/>
      <c r="BC65" s="72">
        <f t="shared" si="16"/>
        <v>0</v>
      </c>
      <c r="BD65" s="17"/>
      <c r="BE65" s="17"/>
      <c r="BF65" s="72">
        <f t="shared" si="17"/>
        <v>0</v>
      </c>
      <c r="BG65" s="17"/>
      <c r="BH65" s="17"/>
      <c r="BI65" s="72">
        <f t="shared" si="18"/>
        <v>0</v>
      </c>
      <c r="BJ65" s="17"/>
      <c r="BK65" s="17"/>
      <c r="BL65" s="72">
        <f t="shared" si="19"/>
        <v>0</v>
      </c>
      <c r="BM65" s="15"/>
      <c r="BN65" s="15"/>
      <c r="BO65" s="72">
        <f t="shared" si="20"/>
        <v>0</v>
      </c>
    </row>
    <row r="66" spans="1:67" s="101" customFormat="1" ht="30.75" customHeight="1">
      <c r="A66" s="2"/>
      <c r="B66" s="8" t="s">
        <v>127</v>
      </c>
      <c r="C66" s="15">
        <v>10293756</v>
      </c>
      <c r="D66" s="15">
        <v>10293756</v>
      </c>
      <c r="E66" s="15">
        <v>10293756</v>
      </c>
      <c r="F66" s="15">
        <v>10293756</v>
      </c>
      <c r="G66" s="93">
        <f t="shared" si="21"/>
        <v>0</v>
      </c>
      <c r="H66" s="15"/>
      <c r="I66" s="15"/>
      <c r="J66" s="72">
        <f t="shared" si="1"/>
        <v>0</v>
      </c>
      <c r="K66" s="17"/>
      <c r="L66" s="17"/>
      <c r="M66" s="72">
        <f t="shared" si="2"/>
        <v>0</v>
      </c>
      <c r="N66" s="17"/>
      <c r="O66" s="17"/>
      <c r="P66" s="72">
        <f t="shared" si="3"/>
        <v>0</v>
      </c>
      <c r="Q66" s="17"/>
      <c r="R66" s="17"/>
      <c r="S66" s="72">
        <f t="shared" si="4"/>
        <v>0</v>
      </c>
      <c r="T66" s="17"/>
      <c r="U66" s="17"/>
      <c r="V66" s="72">
        <f t="shared" si="5"/>
        <v>0</v>
      </c>
      <c r="W66" s="17"/>
      <c r="X66" s="17"/>
      <c r="Y66" s="72">
        <f t="shared" si="6"/>
        <v>0</v>
      </c>
      <c r="Z66" s="11"/>
      <c r="AA66" s="11"/>
      <c r="AB66" s="72">
        <f t="shared" si="7"/>
        <v>0</v>
      </c>
      <c r="AC66" s="17"/>
      <c r="AD66" s="17"/>
      <c r="AE66" s="72">
        <f t="shared" si="8"/>
        <v>0</v>
      </c>
      <c r="AF66" s="17"/>
      <c r="AG66" s="17"/>
      <c r="AH66" s="68">
        <f t="shared" si="9"/>
        <v>0</v>
      </c>
      <c r="AI66" s="17"/>
      <c r="AJ66" s="17"/>
      <c r="AK66" s="72">
        <f t="shared" si="10"/>
        <v>0</v>
      </c>
      <c r="AL66" s="11"/>
      <c r="AM66" s="11"/>
      <c r="AN66" s="72">
        <f t="shared" si="11"/>
        <v>0</v>
      </c>
      <c r="AO66" s="17"/>
      <c r="AP66" s="17"/>
      <c r="AQ66" s="72">
        <f t="shared" si="12"/>
        <v>0</v>
      </c>
      <c r="AR66" s="17"/>
      <c r="AS66" s="17"/>
      <c r="AT66" s="72">
        <f t="shared" si="13"/>
        <v>0</v>
      </c>
      <c r="AU66" s="17"/>
      <c r="AV66" s="17"/>
      <c r="AW66" s="72">
        <f t="shared" si="14"/>
        <v>0</v>
      </c>
      <c r="AX66" s="17"/>
      <c r="AY66" s="17"/>
      <c r="AZ66" s="72">
        <f t="shared" si="15"/>
        <v>0</v>
      </c>
      <c r="BA66" s="17"/>
      <c r="BB66" s="17"/>
      <c r="BC66" s="72">
        <f t="shared" si="16"/>
        <v>0</v>
      </c>
      <c r="BD66" s="17"/>
      <c r="BE66" s="17"/>
      <c r="BF66" s="72">
        <f t="shared" si="17"/>
        <v>0</v>
      </c>
      <c r="BG66" s="17"/>
      <c r="BH66" s="17"/>
      <c r="BI66" s="72">
        <f t="shared" si="18"/>
        <v>0</v>
      </c>
      <c r="BJ66" s="17"/>
      <c r="BK66" s="17"/>
      <c r="BL66" s="72">
        <f t="shared" si="19"/>
        <v>0</v>
      </c>
      <c r="BM66" s="15"/>
      <c r="BN66" s="15"/>
      <c r="BO66" s="72">
        <f t="shared" si="20"/>
        <v>0</v>
      </c>
    </row>
    <row r="67" spans="1:67" s="101" customFormat="1" ht="30.75" customHeight="1">
      <c r="A67" s="2"/>
      <c r="B67" s="8" t="s">
        <v>133</v>
      </c>
      <c r="C67" s="15">
        <v>20000000</v>
      </c>
      <c r="D67" s="15"/>
      <c r="E67" s="15">
        <v>20000000</v>
      </c>
      <c r="F67" s="15"/>
      <c r="G67" s="93">
        <f t="shared" si="21"/>
        <v>0</v>
      </c>
      <c r="H67" s="15">
        <v>20000000</v>
      </c>
      <c r="I67" s="15">
        <v>20000000</v>
      </c>
      <c r="J67" s="72">
        <f t="shared" si="1"/>
        <v>0</v>
      </c>
      <c r="K67" s="17"/>
      <c r="L67" s="17"/>
      <c r="M67" s="72">
        <f t="shared" si="2"/>
        <v>0</v>
      </c>
      <c r="N67" s="17"/>
      <c r="O67" s="17"/>
      <c r="P67" s="72">
        <f t="shared" si="3"/>
        <v>0</v>
      </c>
      <c r="Q67" s="17"/>
      <c r="R67" s="17"/>
      <c r="S67" s="72">
        <f t="shared" si="4"/>
        <v>0</v>
      </c>
      <c r="T67" s="17"/>
      <c r="U67" s="17"/>
      <c r="V67" s="72">
        <f t="shared" si="5"/>
        <v>0</v>
      </c>
      <c r="W67" s="17"/>
      <c r="X67" s="17"/>
      <c r="Y67" s="72">
        <f t="shared" si="6"/>
        <v>0</v>
      </c>
      <c r="Z67" s="11"/>
      <c r="AA67" s="11"/>
      <c r="AB67" s="72">
        <f t="shared" si="7"/>
        <v>0</v>
      </c>
      <c r="AC67" s="17"/>
      <c r="AD67" s="17"/>
      <c r="AE67" s="72">
        <f t="shared" si="8"/>
        <v>0</v>
      </c>
      <c r="AF67" s="17"/>
      <c r="AG67" s="17"/>
      <c r="AH67" s="68">
        <f t="shared" si="9"/>
        <v>0</v>
      </c>
      <c r="AI67" s="17"/>
      <c r="AJ67" s="17"/>
      <c r="AK67" s="72">
        <f t="shared" si="10"/>
        <v>0</v>
      </c>
      <c r="AL67" s="11"/>
      <c r="AM67" s="11"/>
      <c r="AN67" s="72">
        <f t="shared" si="11"/>
        <v>0</v>
      </c>
      <c r="AO67" s="17"/>
      <c r="AP67" s="17"/>
      <c r="AQ67" s="72">
        <f t="shared" si="12"/>
        <v>0</v>
      </c>
      <c r="AR67" s="17"/>
      <c r="AS67" s="17"/>
      <c r="AT67" s="72">
        <f t="shared" si="13"/>
        <v>0</v>
      </c>
      <c r="AU67" s="17"/>
      <c r="AV67" s="17"/>
      <c r="AW67" s="72">
        <f t="shared" si="14"/>
        <v>0</v>
      </c>
      <c r="AX67" s="17"/>
      <c r="AY67" s="17"/>
      <c r="AZ67" s="72">
        <f t="shared" si="15"/>
        <v>0</v>
      </c>
      <c r="BA67" s="17"/>
      <c r="BB67" s="17"/>
      <c r="BC67" s="72">
        <f t="shared" si="16"/>
        <v>0</v>
      </c>
      <c r="BD67" s="17"/>
      <c r="BE67" s="17"/>
      <c r="BF67" s="72">
        <f t="shared" si="17"/>
        <v>0</v>
      </c>
      <c r="BG67" s="17"/>
      <c r="BH67" s="17"/>
      <c r="BI67" s="72">
        <f t="shared" si="18"/>
        <v>0</v>
      </c>
      <c r="BJ67" s="17"/>
      <c r="BK67" s="17"/>
      <c r="BL67" s="72">
        <f t="shared" si="19"/>
        <v>0</v>
      </c>
      <c r="BM67" s="15"/>
      <c r="BN67" s="15"/>
      <c r="BO67" s="72">
        <f t="shared" si="20"/>
        <v>0</v>
      </c>
    </row>
    <row r="68" spans="1:67" s="101" customFormat="1" ht="30.75" customHeight="1">
      <c r="A68" s="2"/>
      <c r="B68" s="8" t="s">
        <v>134</v>
      </c>
      <c r="C68" s="145">
        <v>156474000</v>
      </c>
      <c r="D68" s="15"/>
      <c r="E68" s="145">
        <v>194714100</v>
      </c>
      <c r="F68" s="15"/>
      <c r="G68" s="93">
        <f t="shared" si="21"/>
        <v>38240100</v>
      </c>
      <c r="H68" s="15"/>
      <c r="I68" s="15"/>
      <c r="J68" s="72">
        <f t="shared" si="1"/>
        <v>0</v>
      </c>
      <c r="K68" s="17"/>
      <c r="L68" s="17"/>
      <c r="M68" s="72">
        <f t="shared" si="2"/>
        <v>0</v>
      </c>
      <c r="N68" s="17"/>
      <c r="O68" s="17"/>
      <c r="P68" s="72">
        <f t="shared" si="3"/>
        <v>0</v>
      </c>
      <c r="Q68" s="17"/>
      <c r="R68" s="17"/>
      <c r="S68" s="72">
        <f t="shared" si="4"/>
        <v>0</v>
      </c>
      <c r="T68" s="17"/>
      <c r="U68" s="17"/>
      <c r="V68" s="72">
        <f t="shared" si="5"/>
        <v>0</v>
      </c>
      <c r="W68" s="17"/>
      <c r="X68" s="17"/>
      <c r="Y68" s="72">
        <f t="shared" si="6"/>
        <v>0</v>
      </c>
      <c r="Z68" s="11"/>
      <c r="AA68" s="11"/>
      <c r="AB68" s="72">
        <f t="shared" si="7"/>
        <v>0</v>
      </c>
      <c r="AC68" s="17"/>
      <c r="AD68" s="17"/>
      <c r="AE68" s="72">
        <f t="shared" si="8"/>
        <v>0</v>
      </c>
      <c r="AF68" s="17"/>
      <c r="AG68" s="17"/>
      <c r="AH68" s="68">
        <f t="shared" si="9"/>
        <v>0</v>
      </c>
      <c r="AI68" s="17"/>
      <c r="AJ68" s="17"/>
      <c r="AK68" s="72">
        <f t="shared" si="10"/>
        <v>0</v>
      </c>
      <c r="AL68" s="11"/>
      <c r="AM68" s="11"/>
      <c r="AN68" s="72">
        <f t="shared" si="11"/>
        <v>0</v>
      </c>
      <c r="AO68" s="17"/>
      <c r="AP68" s="17"/>
      <c r="AQ68" s="72">
        <f t="shared" si="12"/>
        <v>0</v>
      </c>
      <c r="AR68" s="17"/>
      <c r="AS68" s="17"/>
      <c r="AT68" s="72">
        <f t="shared" si="13"/>
        <v>0</v>
      </c>
      <c r="AU68" s="17"/>
      <c r="AV68" s="17"/>
      <c r="AW68" s="72">
        <f>AV68-AU68</f>
        <v>0</v>
      </c>
      <c r="AX68" s="17"/>
      <c r="AY68" s="17"/>
      <c r="AZ68" s="72">
        <f t="shared" si="15"/>
        <v>0</v>
      </c>
      <c r="BA68" s="17"/>
      <c r="BB68" s="17"/>
      <c r="BC68" s="72">
        <f t="shared" si="16"/>
        <v>0</v>
      </c>
      <c r="BD68" s="17"/>
      <c r="BE68" s="17"/>
      <c r="BF68" s="72">
        <f t="shared" si="17"/>
        <v>0</v>
      </c>
      <c r="BG68" s="17"/>
      <c r="BH68" s="17"/>
      <c r="BI68" s="72">
        <f t="shared" si="18"/>
        <v>0</v>
      </c>
      <c r="BJ68" s="17"/>
      <c r="BK68" s="17"/>
      <c r="BL68" s="72">
        <f t="shared" si="19"/>
        <v>0</v>
      </c>
      <c r="BM68" s="15">
        <v>156474000</v>
      </c>
      <c r="BN68" s="15">
        <v>194714100</v>
      </c>
      <c r="BO68" s="72">
        <f t="shared" si="20"/>
        <v>38240100</v>
      </c>
    </row>
    <row r="69" spans="1:67" s="101" customFormat="1" ht="45.75" customHeight="1">
      <c r="A69" s="2"/>
      <c r="B69" s="8" t="s">
        <v>139</v>
      </c>
      <c r="C69" s="15"/>
      <c r="D69" s="15"/>
      <c r="E69" s="15">
        <v>500000</v>
      </c>
      <c r="F69" s="15">
        <v>500000</v>
      </c>
      <c r="G69" s="93">
        <f t="shared" si="21"/>
        <v>500000</v>
      </c>
      <c r="H69" s="15"/>
      <c r="I69" s="15"/>
      <c r="J69" s="72">
        <f t="shared" si="1"/>
        <v>0</v>
      </c>
      <c r="K69" s="17"/>
      <c r="L69" s="17"/>
      <c r="M69" s="72">
        <f t="shared" si="2"/>
        <v>0</v>
      </c>
      <c r="N69" s="17"/>
      <c r="O69" s="17"/>
      <c r="P69" s="72">
        <f t="shared" si="3"/>
        <v>0</v>
      </c>
      <c r="Q69" s="17"/>
      <c r="R69" s="17"/>
      <c r="S69" s="72">
        <f t="shared" si="4"/>
        <v>0</v>
      </c>
      <c r="T69" s="17"/>
      <c r="U69" s="17"/>
      <c r="V69" s="72">
        <f t="shared" si="5"/>
        <v>0</v>
      </c>
      <c r="W69" s="17"/>
      <c r="X69" s="17"/>
      <c r="Y69" s="72">
        <f t="shared" si="6"/>
        <v>0</v>
      </c>
      <c r="Z69" s="11"/>
      <c r="AA69" s="11"/>
      <c r="AB69" s="72">
        <f t="shared" si="7"/>
        <v>0</v>
      </c>
      <c r="AC69" s="17"/>
      <c r="AD69" s="17"/>
      <c r="AE69" s="72">
        <f t="shared" si="8"/>
        <v>0</v>
      </c>
      <c r="AF69" s="17"/>
      <c r="AG69" s="17"/>
      <c r="AH69" s="68">
        <f t="shared" si="9"/>
        <v>0</v>
      </c>
      <c r="AI69" s="17"/>
      <c r="AJ69" s="17"/>
      <c r="AK69" s="72">
        <f t="shared" si="10"/>
        <v>0</v>
      </c>
      <c r="AL69" s="11"/>
      <c r="AM69" s="11"/>
      <c r="AN69" s="72">
        <f t="shared" si="11"/>
        <v>0</v>
      </c>
      <c r="AO69" s="17"/>
      <c r="AP69" s="17"/>
      <c r="AQ69" s="72">
        <f t="shared" si="12"/>
        <v>0</v>
      </c>
      <c r="AR69" s="17"/>
      <c r="AS69" s="17"/>
      <c r="AT69" s="72">
        <f t="shared" si="13"/>
        <v>0</v>
      </c>
      <c r="AU69" s="17"/>
      <c r="AV69" s="17"/>
      <c r="AW69" s="72">
        <f>AV69-AU69</f>
        <v>0</v>
      </c>
      <c r="AX69" s="17"/>
      <c r="AY69" s="17"/>
      <c r="AZ69" s="72">
        <f t="shared" si="15"/>
        <v>0</v>
      </c>
      <c r="BA69" s="17"/>
      <c r="BB69" s="17"/>
      <c r="BC69" s="72">
        <f t="shared" si="16"/>
        <v>0</v>
      </c>
      <c r="BD69" s="17"/>
      <c r="BE69" s="17"/>
      <c r="BF69" s="72">
        <f t="shared" si="17"/>
        <v>0</v>
      </c>
      <c r="BG69" s="17"/>
      <c r="BH69" s="17"/>
      <c r="BI69" s="72">
        <f t="shared" si="18"/>
        <v>0</v>
      </c>
      <c r="BJ69" s="17"/>
      <c r="BK69" s="17"/>
      <c r="BL69" s="72">
        <f t="shared" si="19"/>
        <v>0</v>
      </c>
      <c r="BM69" s="15"/>
      <c r="BN69" s="15"/>
      <c r="BO69" s="72">
        <f t="shared" si="20"/>
        <v>0</v>
      </c>
    </row>
    <row r="70" spans="1:67" s="101" customFormat="1" ht="30.75" customHeight="1">
      <c r="A70" s="2"/>
      <c r="B70" s="8" t="s">
        <v>140</v>
      </c>
      <c r="C70" s="15"/>
      <c r="D70" s="15"/>
      <c r="E70" s="15">
        <v>43200000</v>
      </c>
      <c r="F70" s="15"/>
      <c r="G70" s="93">
        <f t="shared" si="21"/>
        <v>43200000</v>
      </c>
      <c r="H70" s="15"/>
      <c r="I70" s="15"/>
      <c r="J70" s="72">
        <f t="shared" si="1"/>
        <v>0</v>
      </c>
      <c r="K70" s="17"/>
      <c r="L70" s="17"/>
      <c r="M70" s="72">
        <f t="shared" si="2"/>
        <v>0</v>
      </c>
      <c r="N70" s="17"/>
      <c r="O70" s="17"/>
      <c r="P70" s="72">
        <f t="shared" si="3"/>
        <v>0</v>
      </c>
      <c r="Q70" s="17"/>
      <c r="R70" s="17"/>
      <c r="S70" s="72">
        <f t="shared" si="4"/>
        <v>0</v>
      </c>
      <c r="T70" s="17"/>
      <c r="U70" s="17"/>
      <c r="V70" s="72">
        <f t="shared" si="5"/>
        <v>0</v>
      </c>
      <c r="W70" s="17"/>
      <c r="X70" s="17">
        <v>29500000</v>
      </c>
      <c r="Y70" s="72">
        <f t="shared" si="6"/>
        <v>29500000</v>
      </c>
      <c r="Z70" s="11"/>
      <c r="AA70" s="11"/>
      <c r="AB70" s="72">
        <f t="shared" si="7"/>
        <v>0</v>
      </c>
      <c r="AC70" s="17"/>
      <c r="AD70" s="17"/>
      <c r="AE70" s="72">
        <f t="shared" si="8"/>
        <v>0</v>
      </c>
      <c r="AF70" s="17"/>
      <c r="AG70" s="17"/>
      <c r="AH70" s="68">
        <f t="shared" si="9"/>
        <v>0</v>
      </c>
      <c r="AI70" s="17"/>
      <c r="AJ70" s="17"/>
      <c r="AK70" s="72">
        <f t="shared" si="10"/>
        <v>0</v>
      </c>
      <c r="AL70" s="11"/>
      <c r="AM70" s="11"/>
      <c r="AN70" s="72">
        <f t="shared" si="11"/>
        <v>0</v>
      </c>
      <c r="AO70" s="17"/>
      <c r="AP70" s="17"/>
      <c r="AQ70" s="72">
        <f t="shared" si="12"/>
        <v>0</v>
      </c>
      <c r="AR70" s="17"/>
      <c r="AS70" s="17"/>
      <c r="AT70" s="72">
        <f t="shared" si="13"/>
        <v>0</v>
      </c>
      <c r="AU70" s="17"/>
      <c r="AV70" s="17">
        <v>13700000</v>
      </c>
      <c r="AW70" s="72">
        <f>AV70-AU70</f>
        <v>13700000</v>
      </c>
      <c r="AX70" s="17"/>
      <c r="AY70" s="17"/>
      <c r="AZ70" s="72">
        <f t="shared" si="15"/>
        <v>0</v>
      </c>
      <c r="BA70" s="17"/>
      <c r="BB70" s="17"/>
      <c r="BC70" s="72">
        <f t="shared" si="16"/>
        <v>0</v>
      </c>
      <c r="BD70" s="17"/>
      <c r="BE70" s="17"/>
      <c r="BF70" s="72">
        <f t="shared" si="17"/>
        <v>0</v>
      </c>
      <c r="BG70" s="17"/>
      <c r="BH70" s="17"/>
      <c r="BI70" s="72">
        <f t="shared" si="18"/>
        <v>0</v>
      </c>
      <c r="BJ70" s="17"/>
      <c r="BK70" s="17"/>
      <c r="BL70" s="72">
        <f t="shared" si="19"/>
        <v>0</v>
      </c>
      <c r="BM70" s="15"/>
      <c r="BN70" s="15"/>
      <c r="BO70" s="72">
        <f t="shared" si="20"/>
        <v>0</v>
      </c>
    </row>
    <row r="71" spans="1:67" s="5" customFormat="1" ht="15.75">
      <c r="A71" s="3"/>
      <c r="B71" s="8"/>
      <c r="C71" s="15"/>
      <c r="D71" s="15"/>
      <c r="E71" s="141"/>
      <c r="F71" s="104"/>
      <c r="G71" s="93">
        <f t="shared" si="21"/>
        <v>0</v>
      </c>
      <c r="H71" s="15"/>
      <c r="I71" s="15"/>
      <c r="J71" s="72">
        <f t="shared" si="1"/>
        <v>0</v>
      </c>
      <c r="K71" s="15"/>
      <c r="L71" s="15"/>
      <c r="M71" s="72">
        <f t="shared" si="2"/>
        <v>0</v>
      </c>
      <c r="N71" s="15"/>
      <c r="O71" s="15"/>
      <c r="P71" s="72">
        <f t="shared" si="3"/>
        <v>0</v>
      </c>
      <c r="Q71" s="15"/>
      <c r="R71" s="15"/>
      <c r="S71" s="72">
        <f t="shared" si="4"/>
        <v>0</v>
      </c>
      <c r="T71" s="15"/>
      <c r="U71" s="15"/>
      <c r="V71" s="72">
        <f t="shared" si="5"/>
        <v>0</v>
      </c>
      <c r="W71" s="15"/>
      <c r="X71" s="15"/>
      <c r="Y71" s="72">
        <f t="shared" si="6"/>
        <v>0</v>
      </c>
      <c r="Z71" s="15"/>
      <c r="AA71" s="15"/>
      <c r="AB71" s="72">
        <f t="shared" si="7"/>
        <v>0</v>
      </c>
      <c r="AC71" s="15"/>
      <c r="AD71" s="15"/>
      <c r="AE71" s="72">
        <f t="shared" si="8"/>
        <v>0</v>
      </c>
      <c r="AF71" s="15"/>
      <c r="AG71" s="15"/>
      <c r="AH71" s="68">
        <f t="shared" si="9"/>
        <v>0</v>
      </c>
      <c r="AI71" s="15"/>
      <c r="AJ71" s="15"/>
      <c r="AK71" s="72">
        <f t="shared" si="10"/>
        <v>0</v>
      </c>
      <c r="AL71" s="15"/>
      <c r="AM71" s="15"/>
      <c r="AN71" s="72">
        <f t="shared" si="11"/>
        <v>0</v>
      </c>
      <c r="AO71" s="15"/>
      <c r="AP71" s="15"/>
      <c r="AQ71" s="72">
        <f t="shared" si="12"/>
        <v>0</v>
      </c>
      <c r="AR71" s="15"/>
      <c r="AS71" s="15"/>
      <c r="AT71" s="72">
        <f t="shared" si="13"/>
        <v>0</v>
      </c>
      <c r="AU71" s="15"/>
      <c r="AV71" s="15"/>
      <c r="AW71" s="72">
        <f t="shared" si="14"/>
        <v>0</v>
      </c>
      <c r="AX71" s="15"/>
      <c r="AY71" s="15"/>
      <c r="AZ71" s="72">
        <f t="shared" si="15"/>
        <v>0</v>
      </c>
      <c r="BA71" s="15"/>
      <c r="BB71" s="15"/>
      <c r="BC71" s="72">
        <f t="shared" si="16"/>
        <v>0</v>
      </c>
      <c r="BD71" s="15"/>
      <c r="BE71" s="15"/>
      <c r="BF71" s="72">
        <f t="shared" si="17"/>
        <v>0</v>
      </c>
      <c r="BG71" s="15"/>
      <c r="BH71" s="15"/>
      <c r="BI71" s="15"/>
      <c r="BJ71" s="15"/>
      <c r="BK71" s="15"/>
      <c r="BL71" s="72">
        <f t="shared" si="19"/>
        <v>0</v>
      </c>
      <c r="BM71" s="15"/>
      <c r="BN71" s="15"/>
      <c r="BO71" s="72">
        <f t="shared" si="20"/>
        <v>0</v>
      </c>
    </row>
    <row r="72" spans="1:85" s="38" customFormat="1" ht="15.75">
      <c r="A72" s="34"/>
      <c r="B72" s="35"/>
      <c r="C72" s="36"/>
      <c r="D72" s="36"/>
      <c r="E72" s="36"/>
      <c r="F72" s="139"/>
      <c r="G72" s="75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7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5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</row>
    <row r="73" spans="1:67" s="5" customFormat="1" ht="16.5" customHeight="1">
      <c r="A73" s="3"/>
      <c r="B73" s="6" t="s">
        <v>38</v>
      </c>
      <c r="C73" s="66">
        <f>SUM(C74:C118)</f>
        <v>18922403898</v>
      </c>
      <c r="D73" s="21">
        <v>4900000</v>
      </c>
      <c r="E73" s="66">
        <f>SUM(E74:E118)</f>
        <v>19235727097</v>
      </c>
      <c r="F73" s="21">
        <v>4900000</v>
      </c>
      <c r="G73" s="71">
        <f aca="true" t="shared" si="22" ref="G73:G119">E73-C73</f>
        <v>313323199</v>
      </c>
      <c r="H73" s="14">
        <f>SUM(H74:H118)</f>
        <v>7998065700</v>
      </c>
      <c r="I73" s="14">
        <f>SUM(I74:I118)</f>
        <v>8150638213</v>
      </c>
      <c r="J73" s="71">
        <f>I73-H73</f>
        <v>152572513</v>
      </c>
      <c r="K73" s="21">
        <f>SUM(K74:K118)</f>
        <v>2479740308</v>
      </c>
      <c r="L73" s="21">
        <f>SUM(L74:L118)</f>
        <v>2527479839</v>
      </c>
      <c r="M73" s="71">
        <f>L73-K73</f>
        <v>47739531</v>
      </c>
      <c r="N73" s="21">
        <f>SUM(N74:N118)</f>
        <v>553384481</v>
      </c>
      <c r="O73" s="78">
        <f>SUM(O74:O118)</f>
        <v>562241089</v>
      </c>
      <c r="P73" s="71">
        <f>O73-N73</f>
        <v>8856608</v>
      </c>
      <c r="Q73" s="21">
        <f>SUM(Q74:Q118)</f>
        <v>536461869</v>
      </c>
      <c r="R73" s="21">
        <f>SUM(R74:R118)</f>
        <v>544626008</v>
      </c>
      <c r="S73" s="71">
        <f>R73-Q73</f>
        <v>8164139</v>
      </c>
      <c r="T73" s="21">
        <f>SUM(T74:T118)</f>
        <v>1087395517</v>
      </c>
      <c r="U73" s="21">
        <f>SUM(U74:U118)</f>
        <v>1094492548</v>
      </c>
      <c r="V73" s="69">
        <f>U73-T73</f>
        <v>7097031</v>
      </c>
      <c r="W73" s="21">
        <f>SUM(W74:W118)</f>
        <v>710658533</v>
      </c>
      <c r="X73" s="21">
        <f>SUM(X74:X118)</f>
        <v>723455979</v>
      </c>
      <c r="Y73" s="69">
        <f>X73-W73</f>
        <v>12797446</v>
      </c>
      <c r="Z73" s="21">
        <f>SUM(Z74:Z118)</f>
        <v>871355130</v>
      </c>
      <c r="AA73" s="21">
        <f>SUM(AA74:AA118)</f>
        <v>884173066</v>
      </c>
      <c r="AB73" s="71">
        <f>AA73-Z73</f>
        <v>12817936</v>
      </c>
      <c r="AC73" s="21">
        <f>SUM(AC74:AC118)</f>
        <v>218682310</v>
      </c>
      <c r="AD73" s="21">
        <f>SUM(AD74:AD118)</f>
        <v>221210665</v>
      </c>
      <c r="AE73" s="71">
        <f>AD73-AC73</f>
        <v>2528355</v>
      </c>
      <c r="AF73" s="21">
        <f>SUM(AF74:AF118)</f>
        <v>281403033</v>
      </c>
      <c r="AG73" s="21">
        <f>SUM(AG74:AG118)</f>
        <v>284040031</v>
      </c>
      <c r="AH73" s="78">
        <f>AG73-AF73</f>
        <v>2636998</v>
      </c>
      <c r="AI73" s="21">
        <f>SUM(AI74:AI118)</f>
        <v>146029248</v>
      </c>
      <c r="AJ73" s="21">
        <f>SUM(AJ74:AJ118)</f>
        <v>149249268</v>
      </c>
      <c r="AK73" s="71">
        <f>AJ73-AI73</f>
        <v>3220020</v>
      </c>
      <c r="AL73" s="21">
        <f>SUM(AL74:AL118)</f>
        <v>513332183</v>
      </c>
      <c r="AM73" s="21">
        <f>SUM(AM74:AM118)</f>
        <v>520109754</v>
      </c>
      <c r="AN73" s="71">
        <f>AM73-AL73</f>
        <v>6777571</v>
      </c>
      <c r="AO73" s="58">
        <f>SUM(AO74:AO118)</f>
        <v>499303006</v>
      </c>
      <c r="AP73" s="58">
        <f>SUM(AP74:AP118)</f>
        <v>503380732</v>
      </c>
      <c r="AQ73" s="71">
        <f>AP73-AO73</f>
        <v>4077726</v>
      </c>
      <c r="AR73" s="21">
        <f>SUM(AR74:AR118)</f>
        <v>245745544</v>
      </c>
      <c r="AS73" s="21">
        <f>SUM(AS74:AS118)</f>
        <v>248983213</v>
      </c>
      <c r="AT73" s="71">
        <f>AS73-AR73</f>
        <v>3237669</v>
      </c>
      <c r="AU73" s="21">
        <f>SUM(AU74:AU118)</f>
        <v>194247577</v>
      </c>
      <c r="AV73" s="21">
        <f>SUM(AV74:AV118)</f>
        <v>198920903</v>
      </c>
      <c r="AW73" s="71">
        <f>AV73-AU73</f>
        <v>4673326</v>
      </c>
      <c r="AX73" s="21">
        <f>SUM(AX74:AX118)</f>
        <v>319044177</v>
      </c>
      <c r="AY73" s="21">
        <f>SUM(AY74:AY118)</f>
        <v>322221183</v>
      </c>
      <c r="AZ73" s="71">
        <f>AY73-AX73</f>
        <v>3177006</v>
      </c>
      <c r="BA73" s="21">
        <f>SUM(BA74:BA118)</f>
        <v>369348785</v>
      </c>
      <c r="BB73" s="21">
        <f>SUM(BB74:BB118)</f>
        <v>376411800</v>
      </c>
      <c r="BC73" s="71">
        <f>BB73-BA73</f>
        <v>7063015</v>
      </c>
      <c r="BD73" s="21">
        <f>SUM(BD74:BD118)</f>
        <v>240394728</v>
      </c>
      <c r="BE73" s="21">
        <f>SUM(BE74:BE118)</f>
        <v>243126954</v>
      </c>
      <c r="BF73" s="71">
        <f>BE73-BD73</f>
        <v>2732226</v>
      </c>
      <c r="BG73" s="21">
        <f>SUM(BG74:BG118)</f>
        <v>341027988</v>
      </c>
      <c r="BH73" s="21">
        <f>SUM(BH74:BH118)</f>
        <v>346192540</v>
      </c>
      <c r="BI73" s="71">
        <f>BH73-BG73</f>
        <v>5164552</v>
      </c>
      <c r="BJ73" s="21">
        <f>SUM(BJ74:BJ118)</f>
        <v>299702113</v>
      </c>
      <c r="BK73" s="21">
        <f>SUM(BK74:BK118)</f>
        <v>302503973</v>
      </c>
      <c r="BL73" s="71">
        <f>BK73-BJ73</f>
        <v>2801860</v>
      </c>
      <c r="BM73" s="21">
        <f>SUM(BM74:BM118)</f>
        <v>1012181668</v>
      </c>
      <c r="BN73" s="21">
        <f>SUM(BN74:BN118)</f>
        <v>1027369339</v>
      </c>
      <c r="BO73" s="71">
        <f>BN73-BM73</f>
        <v>15187671</v>
      </c>
    </row>
    <row r="74" spans="1:67" s="98" customFormat="1" ht="46.5" customHeight="1">
      <c r="A74" s="3"/>
      <c r="B74" s="112" t="s">
        <v>28</v>
      </c>
      <c r="C74" s="14">
        <v>7590500</v>
      </c>
      <c r="D74" s="21"/>
      <c r="E74" s="13">
        <v>7590500</v>
      </c>
      <c r="F74" s="104"/>
      <c r="G74" s="68">
        <f t="shared" si="22"/>
        <v>0</v>
      </c>
      <c r="H74" s="13">
        <v>2308704</v>
      </c>
      <c r="I74" s="13">
        <v>2308704</v>
      </c>
      <c r="J74" s="68">
        <f aca="true" t="shared" si="23" ref="J74:J101">I74-H74</f>
        <v>0</v>
      </c>
      <c r="K74" s="15">
        <v>1645232</v>
      </c>
      <c r="L74" s="15">
        <v>1264611</v>
      </c>
      <c r="M74" s="68">
        <f aca="true" t="shared" si="24" ref="M74:M101">L74-K74</f>
        <v>-380621</v>
      </c>
      <c r="N74" s="67">
        <v>153250</v>
      </c>
      <c r="O74" s="67">
        <v>153250</v>
      </c>
      <c r="P74" s="68">
        <f aca="true" t="shared" si="25" ref="P74:P101">O74-N74</f>
        <v>0</v>
      </c>
      <c r="Q74" s="25">
        <v>176827</v>
      </c>
      <c r="R74" s="25">
        <v>176827</v>
      </c>
      <c r="S74" s="68">
        <f aca="true" t="shared" si="26" ref="S74:S101">R74-Q74</f>
        <v>0</v>
      </c>
      <c r="T74" s="13">
        <v>471537</v>
      </c>
      <c r="U74" s="13">
        <v>471537</v>
      </c>
      <c r="V74" s="70">
        <f aca="true" t="shared" si="27" ref="V74:V101">U74-T74</f>
        <v>0</v>
      </c>
      <c r="W74" s="15">
        <v>325842</v>
      </c>
      <c r="X74" s="15">
        <v>325842</v>
      </c>
      <c r="Y74" s="70">
        <f aca="true" t="shared" si="28" ref="Y74:Y101">X74-W74</f>
        <v>0</v>
      </c>
      <c r="Z74" s="15">
        <v>474857</v>
      </c>
      <c r="AA74" s="15">
        <v>474857</v>
      </c>
      <c r="AB74" s="68">
        <f aca="true" t="shared" si="29" ref="AB74:AB101">AA74-Z74</f>
        <v>0</v>
      </c>
      <c r="AC74" s="15">
        <v>141461</v>
      </c>
      <c r="AD74" s="15">
        <v>141461</v>
      </c>
      <c r="AE74" s="68">
        <f aca="true" t="shared" si="30" ref="AE74:AE101">AD74-AC74</f>
        <v>0</v>
      </c>
      <c r="AF74" s="15">
        <v>117884</v>
      </c>
      <c r="AG74" s="15">
        <v>117884</v>
      </c>
      <c r="AH74" s="67">
        <f aca="true" t="shared" si="31" ref="AH74:AH101">AG74-AF74</f>
        <v>0</v>
      </c>
      <c r="AI74" s="15">
        <v>11788</v>
      </c>
      <c r="AJ74" s="15">
        <v>80915</v>
      </c>
      <c r="AK74" s="68">
        <f aca="true" t="shared" si="32" ref="AK74:AK101">AJ74-AI74</f>
        <v>69127</v>
      </c>
      <c r="AL74" s="15">
        <v>184381</v>
      </c>
      <c r="AM74" s="15">
        <v>184381</v>
      </c>
      <c r="AN74" s="68">
        <f aca="true" t="shared" si="33" ref="AN74:AN101">AM74-AL74</f>
        <v>0</v>
      </c>
      <c r="AO74" s="28">
        <v>153250</v>
      </c>
      <c r="AP74" s="28">
        <v>347982</v>
      </c>
      <c r="AQ74" s="68">
        <f aca="true" t="shared" si="34" ref="AQ74:AQ101">AP74-AO74</f>
        <v>194732</v>
      </c>
      <c r="AR74" s="15">
        <v>176827</v>
      </c>
      <c r="AS74" s="15">
        <v>280904</v>
      </c>
      <c r="AT74" s="68">
        <f aca="true" t="shared" si="35" ref="AT74:AT101">AS74-AR74</f>
        <v>104077</v>
      </c>
      <c r="AU74" s="65">
        <v>23577</v>
      </c>
      <c r="AV74" s="65">
        <v>23577</v>
      </c>
      <c r="AW74" s="68">
        <f aca="true" t="shared" si="36" ref="AW74:AW101">AV74-AU74</f>
        <v>0</v>
      </c>
      <c r="AX74" s="15">
        <v>207958</v>
      </c>
      <c r="AY74" s="15">
        <v>207958</v>
      </c>
      <c r="AZ74" s="68">
        <f aca="true" t="shared" si="37" ref="AZ74:AZ101">AY74-AX74</f>
        <v>0</v>
      </c>
      <c r="BA74" s="15">
        <v>129673</v>
      </c>
      <c r="BB74" s="15">
        <v>129673</v>
      </c>
      <c r="BC74" s="68">
        <f aca="true" t="shared" si="38" ref="BC74:BC101">BB74-BA74</f>
        <v>0</v>
      </c>
      <c r="BD74" s="15">
        <v>58942</v>
      </c>
      <c r="BE74" s="15">
        <v>71627</v>
      </c>
      <c r="BF74" s="68">
        <f aca="true" t="shared" si="39" ref="BF74:BF101">BE74-BD74</f>
        <v>12685</v>
      </c>
      <c r="BG74" s="15">
        <v>94307</v>
      </c>
      <c r="BH74" s="15">
        <v>94307</v>
      </c>
      <c r="BI74" s="68">
        <f aca="true" t="shared" si="40" ref="BI74:BI101">BH74-BG74</f>
        <v>0</v>
      </c>
      <c r="BJ74" s="15">
        <v>392338</v>
      </c>
      <c r="BK74" s="15">
        <v>392338</v>
      </c>
      <c r="BL74" s="68">
        <f aca="true" t="shared" si="41" ref="BL74:BL101">BK74-BJ74</f>
        <v>0</v>
      </c>
      <c r="BM74" s="15">
        <v>341865</v>
      </c>
      <c r="BN74" s="15">
        <v>341865</v>
      </c>
      <c r="BO74" s="68">
        <f aca="true" t="shared" si="42" ref="BO74:BO101">BN74-BM74</f>
        <v>0</v>
      </c>
    </row>
    <row r="75" spans="1:67" s="98" customFormat="1" ht="47.25">
      <c r="A75" s="3"/>
      <c r="B75" s="112" t="s">
        <v>23</v>
      </c>
      <c r="C75" s="13">
        <v>334573086</v>
      </c>
      <c r="D75" s="21"/>
      <c r="E75" s="13">
        <v>424573086</v>
      </c>
      <c r="F75" s="104"/>
      <c r="G75" s="68">
        <f t="shared" si="22"/>
        <v>90000000</v>
      </c>
      <c r="H75" s="13">
        <v>180042726</v>
      </c>
      <c r="I75" s="13">
        <v>228411726</v>
      </c>
      <c r="J75" s="68">
        <f t="shared" si="23"/>
        <v>48369000</v>
      </c>
      <c r="K75" s="15">
        <v>54573400</v>
      </c>
      <c r="L75" s="15">
        <v>69234900</v>
      </c>
      <c r="M75" s="68">
        <f t="shared" si="24"/>
        <v>14661500</v>
      </c>
      <c r="N75" s="67">
        <v>13091200</v>
      </c>
      <c r="O75" s="67">
        <v>16606570</v>
      </c>
      <c r="P75" s="68">
        <f t="shared" si="25"/>
        <v>3515370</v>
      </c>
      <c r="Q75" s="25">
        <v>3515450</v>
      </c>
      <c r="R75" s="25">
        <v>4459850</v>
      </c>
      <c r="S75" s="68">
        <f t="shared" si="26"/>
        <v>944400</v>
      </c>
      <c r="T75" s="13">
        <v>15286820</v>
      </c>
      <c r="U75" s="13">
        <v>19393720</v>
      </c>
      <c r="V75" s="70">
        <f t="shared" si="27"/>
        <v>4106900</v>
      </c>
      <c r="W75" s="15">
        <v>10199910</v>
      </c>
      <c r="X75" s="15">
        <v>12940180</v>
      </c>
      <c r="Y75" s="70">
        <f t="shared" si="28"/>
        <v>2740270</v>
      </c>
      <c r="Z75" s="15">
        <v>13652750</v>
      </c>
      <c r="AA75" s="15">
        <v>17320655</v>
      </c>
      <c r="AB75" s="68">
        <f t="shared" si="29"/>
        <v>3667905</v>
      </c>
      <c r="AC75" s="15">
        <v>1012110</v>
      </c>
      <c r="AD75" s="15">
        <v>1284020</v>
      </c>
      <c r="AE75" s="68">
        <f t="shared" si="30"/>
        <v>271910</v>
      </c>
      <c r="AF75" s="15">
        <v>1377270</v>
      </c>
      <c r="AG75" s="15">
        <v>1747280</v>
      </c>
      <c r="AH75" s="67">
        <f t="shared" si="31"/>
        <v>370010</v>
      </c>
      <c r="AI75" s="15">
        <v>960750</v>
      </c>
      <c r="AJ75" s="15">
        <v>1336120</v>
      </c>
      <c r="AK75" s="68">
        <f t="shared" si="32"/>
        <v>375370</v>
      </c>
      <c r="AL75" s="15">
        <v>5778220</v>
      </c>
      <c r="AM75" s="15">
        <v>7330570</v>
      </c>
      <c r="AN75" s="68">
        <f t="shared" si="33"/>
        <v>1552350</v>
      </c>
      <c r="AO75" s="28">
        <v>3605600</v>
      </c>
      <c r="AP75" s="28">
        <v>4574250</v>
      </c>
      <c r="AQ75" s="68">
        <f t="shared" si="34"/>
        <v>968650</v>
      </c>
      <c r="AR75" s="15">
        <v>2084040</v>
      </c>
      <c r="AS75" s="15">
        <v>2643920</v>
      </c>
      <c r="AT75" s="68">
        <f t="shared" si="35"/>
        <v>559880</v>
      </c>
      <c r="AU75" s="15">
        <v>1709900</v>
      </c>
      <c r="AV75" s="15">
        <v>2169250</v>
      </c>
      <c r="AW75" s="68">
        <f t="shared" si="36"/>
        <v>459350</v>
      </c>
      <c r="AX75" s="15">
        <v>2467650</v>
      </c>
      <c r="AY75" s="15">
        <v>3130590</v>
      </c>
      <c r="AZ75" s="68">
        <f t="shared" si="37"/>
        <v>662940</v>
      </c>
      <c r="BA75" s="15">
        <v>2775600</v>
      </c>
      <c r="BB75" s="15">
        <v>3521265</v>
      </c>
      <c r="BC75" s="68">
        <f t="shared" si="38"/>
        <v>745665</v>
      </c>
      <c r="BD75" s="15">
        <v>1300120</v>
      </c>
      <c r="BE75" s="15">
        <v>1649400</v>
      </c>
      <c r="BF75" s="68">
        <f t="shared" si="39"/>
        <v>349280</v>
      </c>
      <c r="BG75" s="15">
        <v>2228340</v>
      </c>
      <c r="BH75" s="15">
        <v>2826990</v>
      </c>
      <c r="BI75" s="68">
        <f t="shared" si="40"/>
        <v>598650</v>
      </c>
      <c r="BJ75" s="15">
        <v>2052700</v>
      </c>
      <c r="BK75" s="15">
        <v>2604150</v>
      </c>
      <c r="BL75" s="68">
        <f t="shared" si="41"/>
        <v>551450</v>
      </c>
      <c r="BM75" s="15">
        <v>16858530</v>
      </c>
      <c r="BN75" s="15">
        <v>21387680</v>
      </c>
      <c r="BO75" s="68">
        <f t="shared" si="42"/>
        <v>4529150</v>
      </c>
    </row>
    <row r="76" spans="1:67" s="98" customFormat="1" ht="31.5">
      <c r="A76" s="3"/>
      <c r="B76" s="8" t="s">
        <v>24</v>
      </c>
      <c r="C76" s="13">
        <v>621060077</v>
      </c>
      <c r="D76" s="21"/>
      <c r="E76" s="13">
        <v>621060077</v>
      </c>
      <c r="F76" s="104"/>
      <c r="G76" s="68">
        <f t="shared" si="22"/>
        <v>0</v>
      </c>
      <c r="H76" s="13">
        <v>174859879</v>
      </c>
      <c r="I76" s="13">
        <v>174759879</v>
      </c>
      <c r="J76" s="68">
        <f t="shared" si="23"/>
        <v>-100000</v>
      </c>
      <c r="K76" s="15">
        <v>72919614</v>
      </c>
      <c r="L76" s="15">
        <v>72919614</v>
      </c>
      <c r="M76" s="68">
        <f t="shared" si="24"/>
        <v>0</v>
      </c>
      <c r="N76" s="67">
        <v>14597872</v>
      </c>
      <c r="O76" s="67">
        <v>14597872</v>
      </c>
      <c r="P76" s="68">
        <f t="shared" si="25"/>
        <v>0</v>
      </c>
      <c r="Q76" s="25">
        <v>26938675</v>
      </c>
      <c r="R76" s="25">
        <v>26938675</v>
      </c>
      <c r="S76" s="68">
        <f t="shared" si="26"/>
        <v>0</v>
      </c>
      <c r="T76" s="13">
        <v>25836991</v>
      </c>
      <c r="U76" s="13">
        <v>25836991</v>
      </c>
      <c r="V76" s="70">
        <f t="shared" si="27"/>
        <v>0</v>
      </c>
      <c r="W76" s="15">
        <v>32209812</v>
      </c>
      <c r="X76" s="15">
        <v>32209812</v>
      </c>
      <c r="Y76" s="70">
        <f t="shared" si="28"/>
        <v>0</v>
      </c>
      <c r="Z76" s="15">
        <v>29209839</v>
      </c>
      <c r="AA76" s="15">
        <v>29209839</v>
      </c>
      <c r="AB76" s="68">
        <f t="shared" si="29"/>
        <v>0</v>
      </c>
      <c r="AC76" s="15">
        <v>10679296</v>
      </c>
      <c r="AD76" s="15">
        <v>10679296</v>
      </c>
      <c r="AE76" s="68">
        <f t="shared" si="30"/>
        <v>0</v>
      </c>
      <c r="AF76" s="15">
        <v>19648125</v>
      </c>
      <c r="AG76" s="15">
        <v>19648125</v>
      </c>
      <c r="AH76" s="67">
        <f t="shared" si="31"/>
        <v>0</v>
      </c>
      <c r="AI76" s="15">
        <v>5823628</v>
      </c>
      <c r="AJ76" s="15">
        <v>5923628</v>
      </c>
      <c r="AK76" s="68">
        <f t="shared" si="32"/>
        <v>100000</v>
      </c>
      <c r="AL76" s="15">
        <v>17931382</v>
      </c>
      <c r="AM76" s="15">
        <v>17931382</v>
      </c>
      <c r="AN76" s="68">
        <f t="shared" si="33"/>
        <v>0</v>
      </c>
      <c r="AO76" s="28">
        <v>30771706</v>
      </c>
      <c r="AP76" s="28">
        <v>30771706</v>
      </c>
      <c r="AQ76" s="68">
        <f t="shared" si="34"/>
        <v>0</v>
      </c>
      <c r="AR76" s="15">
        <v>38450946</v>
      </c>
      <c r="AS76" s="15">
        <v>38450946</v>
      </c>
      <c r="AT76" s="68">
        <f t="shared" si="35"/>
        <v>0</v>
      </c>
      <c r="AU76" s="15">
        <v>6361177</v>
      </c>
      <c r="AV76" s="15">
        <v>6361177</v>
      </c>
      <c r="AW76" s="68">
        <f t="shared" si="36"/>
        <v>0</v>
      </c>
      <c r="AX76" s="15">
        <v>10287435</v>
      </c>
      <c r="AY76" s="15">
        <v>10287435</v>
      </c>
      <c r="AZ76" s="68">
        <f t="shared" si="37"/>
        <v>0</v>
      </c>
      <c r="BA76" s="15">
        <v>15889122</v>
      </c>
      <c r="BB76" s="15">
        <v>15889122</v>
      </c>
      <c r="BC76" s="68">
        <f t="shared" si="38"/>
        <v>0</v>
      </c>
      <c r="BD76" s="15">
        <v>11527554</v>
      </c>
      <c r="BE76" s="15">
        <v>11527554</v>
      </c>
      <c r="BF76" s="68">
        <f t="shared" si="39"/>
        <v>0</v>
      </c>
      <c r="BG76" s="15">
        <v>12438666</v>
      </c>
      <c r="BH76" s="15">
        <v>12438666</v>
      </c>
      <c r="BI76" s="68">
        <f t="shared" si="40"/>
        <v>0</v>
      </c>
      <c r="BJ76" s="15">
        <v>35960073</v>
      </c>
      <c r="BK76" s="15">
        <v>35960073</v>
      </c>
      <c r="BL76" s="68">
        <f t="shared" si="41"/>
        <v>0</v>
      </c>
      <c r="BM76" s="15">
        <v>28718285</v>
      </c>
      <c r="BN76" s="15">
        <v>28718285</v>
      </c>
      <c r="BO76" s="68">
        <f t="shared" si="42"/>
        <v>0</v>
      </c>
    </row>
    <row r="77" spans="1:67" s="98" customFormat="1" ht="47.25" customHeight="1">
      <c r="A77" s="3"/>
      <c r="B77" s="9" t="s">
        <v>29</v>
      </c>
      <c r="C77" s="13">
        <v>73709250</v>
      </c>
      <c r="D77" s="21"/>
      <c r="E77" s="13">
        <v>73976650</v>
      </c>
      <c r="F77" s="104"/>
      <c r="G77" s="68">
        <f t="shared" si="22"/>
        <v>267400</v>
      </c>
      <c r="H77" s="13">
        <v>18091700</v>
      </c>
      <c r="I77" s="13">
        <v>18315300</v>
      </c>
      <c r="J77" s="68">
        <f t="shared" si="23"/>
        <v>223600</v>
      </c>
      <c r="K77" s="15"/>
      <c r="L77" s="15"/>
      <c r="M77" s="68">
        <f t="shared" si="24"/>
        <v>0</v>
      </c>
      <c r="N77" s="67"/>
      <c r="O77" s="67"/>
      <c r="P77" s="68">
        <f t="shared" si="25"/>
        <v>0</v>
      </c>
      <c r="Q77" s="25"/>
      <c r="R77" s="25"/>
      <c r="S77" s="68">
        <f t="shared" si="26"/>
        <v>0</v>
      </c>
      <c r="T77" s="13"/>
      <c r="U77" s="13"/>
      <c r="V77" s="70">
        <f t="shared" si="27"/>
        <v>0</v>
      </c>
      <c r="W77" s="15"/>
      <c r="X77" s="15"/>
      <c r="Y77" s="70">
        <f t="shared" si="28"/>
        <v>0</v>
      </c>
      <c r="Z77" s="15"/>
      <c r="AA77" s="15"/>
      <c r="AB77" s="68">
        <f t="shared" si="29"/>
        <v>0</v>
      </c>
      <c r="AC77" s="15"/>
      <c r="AD77" s="15"/>
      <c r="AE77" s="68">
        <f t="shared" si="30"/>
        <v>0</v>
      </c>
      <c r="AF77" s="15"/>
      <c r="AG77" s="15"/>
      <c r="AH77" s="67">
        <f t="shared" si="31"/>
        <v>0</v>
      </c>
      <c r="AI77" s="15"/>
      <c r="AJ77" s="15"/>
      <c r="AK77" s="68">
        <f t="shared" si="32"/>
        <v>0</v>
      </c>
      <c r="AL77" s="15">
        <v>23393600</v>
      </c>
      <c r="AM77" s="15">
        <v>23393600</v>
      </c>
      <c r="AN77" s="68">
        <f t="shared" si="33"/>
        <v>0</v>
      </c>
      <c r="AO77" s="28">
        <v>16751250</v>
      </c>
      <c r="AP77" s="28">
        <v>16751250</v>
      </c>
      <c r="AQ77" s="68">
        <f t="shared" si="34"/>
        <v>0</v>
      </c>
      <c r="AR77" s="15"/>
      <c r="AS77" s="15"/>
      <c r="AT77" s="68">
        <f t="shared" si="35"/>
        <v>0</v>
      </c>
      <c r="AU77" s="15"/>
      <c r="AV77" s="15"/>
      <c r="AW77" s="68">
        <f t="shared" si="36"/>
        <v>0</v>
      </c>
      <c r="AX77" s="15"/>
      <c r="AY77" s="15"/>
      <c r="AZ77" s="68">
        <f t="shared" si="37"/>
        <v>0</v>
      </c>
      <c r="BA77" s="15"/>
      <c r="BB77" s="15"/>
      <c r="BC77" s="68">
        <f t="shared" si="38"/>
        <v>0</v>
      </c>
      <c r="BD77" s="15">
        <v>15472700</v>
      </c>
      <c r="BE77" s="15">
        <v>15516500</v>
      </c>
      <c r="BF77" s="68">
        <f t="shared" si="39"/>
        <v>43800</v>
      </c>
      <c r="BG77" s="15"/>
      <c r="BH77" s="15"/>
      <c r="BI77" s="68">
        <f t="shared" si="40"/>
        <v>0</v>
      </c>
      <c r="BJ77" s="15"/>
      <c r="BK77" s="15"/>
      <c r="BL77" s="68">
        <f t="shared" si="41"/>
        <v>0</v>
      </c>
      <c r="BM77" s="15"/>
      <c r="BN77" s="15"/>
      <c r="BO77" s="68">
        <f t="shared" si="42"/>
        <v>0</v>
      </c>
    </row>
    <row r="78" spans="1:67" s="98" customFormat="1" ht="15.75">
      <c r="A78" s="3"/>
      <c r="B78" s="8" t="s">
        <v>30</v>
      </c>
      <c r="C78" s="13">
        <v>86297072</v>
      </c>
      <c r="D78" s="21"/>
      <c r="E78" s="13">
        <v>86297072</v>
      </c>
      <c r="F78" s="104"/>
      <c r="G78" s="68">
        <f t="shared" si="22"/>
        <v>0</v>
      </c>
      <c r="H78" s="13">
        <v>28389777</v>
      </c>
      <c r="I78" s="13">
        <v>28389777</v>
      </c>
      <c r="J78" s="68">
        <f t="shared" si="23"/>
        <v>0</v>
      </c>
      <c r="K78" s="15">
        <v>20626032</v>
      </c>
      <c r="L78" s="15">
        <v>20454121</v>
      </c>
      <c r="M78" s="68">
        <f t="shared" si="24"/>
        <v>-171911</v>
      </c>
      <c r="N78" s="67">
        <v>3389910</v>
      </c>
      <c r="O78" s="67">
        <v>3389910</v>
      </c>
      <c r="P78" s="90">
        <f t="shared" si="25"/>
        <v>0</v>
      </c>
      <c r="Q78" s="25">
        <v>1910577</v>
      </c>
      <c r="R78" s="25">
        <v>1960577</v>
      </c>
      <c r="S78" s="68">
        <f t="shared" si="26"/>
        <v>50000</v>
      </c>
      <c r="T78" s="13">
        <v>3823669</v>
      </c>
      <c r="U78" s="13">
        <v>3823669</v>
      </c>
      <c r="V78" s="70">
        <f t="shared" si="27"/>
        <v>0</v>
      </c>
      <c r="W78" s="15">
        <v>4800343</v>
      </c>
      <c r="X78" s="15">
        <v>4800343</v>
      </c>
      <c r="Y78" s="70">
        <f t="shared" si="28"/>
        <v>0</v>
      </c>
      <c r="Z78" s="15">
        <v>4218879</v>
      </c>
      <c r="AA78" s="15">
        <v>4228879</v>
      </c>
      <c r="AB78" s="68">
        <f t="shared" si="29"/>
        <v>10000</v>
      </c>
      <c r="AC78" s="15">
        <v>602125</v>
      </c>
      <c r="AD78" s="15">
        <v>602125</v>
      </c>
      <c r="AE78" s="68">
        <f t="shared" si="30"/>
        <v>0</v>
      </c>
      <c r="AF78" s="15">
        <v>797162</v>
      </c>
      <c r="AG78" s="15">
        <v>797162</v>
      </c>
      <c r="AH78" s="67">
        <f t="shared" si="31"/>
        <v>0</v>
      </c>
      <c r="AI78" s="15">
        <v>1345945</v>
      </c>
      <c r="AJ78" s="15">
        <v>1345945</v>
      </c>
      <c r="AK78" s="68">
        <f t="shared" si="32"/>
        <v>0</v>
      </c>
      <c r="AL78" s="15">
        <v>1829674</v>
      </c>
      <c r="AM78" s="15">
        <v>1829674</v>
      </c>
      <c r="AN78" s="68">
        <f t="shared" si="33"/>
        <v>0</v>
      </c>
      <c r="AO78" s="28">
        <v>2658749</v>
      </c>
      <c r="AP78" s="28">
        <v>2658749</v>
      </c>
      <c r="AQ78" s="68">
        <f t="shared" si="34"/>
        <v>0</v>
      </c>
      <c r="AR78" s="15">
        <v>1258613</v>
      </c>
      <c r="AS78" s="15">
        <v>1258613</v>
      </c>
      <c r="AT78" s="68">
        <f t="shared" si="35"/>
        <v>0</v>
      </c>
      <c r="AU78" s="15">
        <v>617884</v>
      </c>
      <c r="AV78" s="15">
        <v>622884</v>
      </c>
      <c r="AW78" s="68">
        <f t="shared" si="36"/>
        <v>5000</v>
      </c>
      <c r="AX78" s="15">
        <v>1152318</v>
      </c>
      <c r="AY78" s="15">
        <v>1004229</v>
      </c>
      <c r="AZ78" s="68">
        <f t="shared" si="37"/>
        <v>-148089</v>
      </c>
      <c r="BA78" s="15">
        <v>1487773</v>
      </c>
      <c r="BB78" s="15">
        <v>1487773</v>
      </c>
      <c r="BC78" s="68">
        <f t="shared" si="38"/>
        <v>0</v>
      </c>
      <c r="BD78" s="15">
        <v>322993</v>
      </c>
      <c r="BE78" s="15">
        <v>567993</v>
      </c>
      <c r="BF78" s="68">
        <f t="shared" si="39"/>
        <v>245000</v>
      </c>
      <c r="BG78" s="15">
        <v>1479842</v>
      </c>
      <c r="BH78" s="15">
        <v>1489842</v>
      </c>
      <c r="BI78" s="68">
        <f t="shared" si="40"/>
        <v>10000</v>
      </c>
      <c r="BJ78" s="15">
        <v>1764517</v>
      </c>
      <c r="BK78" s="15">
        <v>1764517</v>
      </c>
      <c r="BL78" s="68">
        <f t="shared" si="41"/>
        <v>0</v>
      </c>
      <c r="BM78" s="15">
        <v>3820290</v>
      </c>
      <c r="BN78" s="15">
        <v>3820290</v>
      </c>
      <c r="BO78" s="68">
        <f t="shared" si="42"/>
        <v>0</v>
      </c>
    </row>
    <row r="79" spans="1:67" s="98" customFormat="1" ht="48.75" customHeight="1">
      <c r="A79" s="3"/>
      <c r="B79" s="8" t="s">
        <v>31</v>
      </c>
      <c r="C79" s="13">
        <v>33974900</v>
      </c>
      <c r="D79" s="21"/>
      <c r="E79" s="13">
        <v>33707500</v>
      </c>
      <c r="F79" s="104"/>
      <c r="G79" s="68">
        <f t="shared" si="22"/>
        <v>-267400</v>
      </c>
      <c r="H79" s="13">
        <v>18603500</v>
      </c>
      <c r="I79" s="13">
        <v>18379900</v>
      </c>
      <c r="J79" s="68">
        <f t="shared" si="23"/>
        <v>-223600</v>
      </c>
      <c r="K79" s="15">
        <v>4495100</v>
      </c>
      <c r="L79" s="15">
        <v>4495100</v>
      </c>
      <c r="M79" s="68">
        <f t="shared" si="24"/>
        <v>0</v>
      </c>
      <c r="N79" s="67">
        <v>918600</v>
      </c>
      <c r="O79" s="67">
        <v>918600</v>
      </c>
      <c r="P79" s="68">
        <f t="shared" si="25"/>
        <v>0</v>
      </c>
      <c r="Q79" s="25">
        <v>1214000</v>
      </c>
      <c r="R79" s="25">
        <v>1214000</v>
      </c>
      <c r="S79" s="68">
        <f t="shared" si="26"/>
        <v>0</v>
      </c>
      <c r="T79" s="13">
        <v>1542100</v>
      </c>
      <c r="U79" s="13">
        <v>1542100</v>
      </c>
      <c r="V79" s="70">
        <f t="shared" si="27"/>
        <v>0</v>
      </c>
      <c r="W79" s="15"/>
      <c r="X79" s="15"/>
      <c r="Y79" s="70">
        <f t="shared" si="28"/>
        <v>0</v>
      </c>
      <c r="Z79" s="15">
        <v>1771700</v>
      </c>
      <c r="AA79" s="15">
        <v>1771700</v>
      </c>
      <c r="AB79" s="68">
        <f t="shared" si="29"/>
        <v>0</v>
      </c>
      <c r="AC79" s="15">
        <v>98400</v>
      </c>
      <c r="AD79" s="15">
        <v>98400</v>
      </c>
      <c r="AE79" s="68">
        <f t="shared" si="30"/>
        <v>0</v>
      </c>
      <c r="AF79" s="15">
        <v>525000</v>
      </c>
      <c r="AG79" s="15">
        <v>525000</v>
      </c>
      <c r="AH79" s="67">
        <f t="shared" si="31"/>
        <v>0</v>
      </c>
      <c r="AI79" s="15">
        <v>131200</v>
      </c>
      <c r="AJ79" s="15">
        <v>131200</v>
      </c>
      <c r="AK79" s="68">
        <f t="shared" si="32"/>
        <v>0</v>
      </c>
      <c r="AL79" s="15">
        <v>754700</v>
      </c>
      <c r="AM79" s="15">
        <v>754700</v>
      </c>
      <c r="AN79" s="68">
        <f t="shared" si="33"/>
        <v>0</v>
      </c>
      <c r="AO79" s="28">
        <v>131200</v>
      </c>
      <c r="AP79" s="28">
        <v>131200</v>
      </c>
      <c r="AQ79" s="68">
        <f t="shared" si="34"/>
        <v>0</v>
      </c>
      <c r="AR79" s="15">
        <v>328100</v>
      </c>
      <c r="AS79" s="15">
        <v>328100</v>
      </c>
      <c r="AT79" s="68">
        <f t="shared" si="35"/>
        <v>0</v>
      </c>
      <c r="AU79" s="15">
        <v>131200</v>
      </c>
      <c r="AV79" s="15">
        <v>131200</v>
      </c>
      <c r="AW79" s="68">
        <f t="shared" si="36"/>
        <v>0</v>
      </c>
      <c r="AX79" s="15">
        <v>377300</v>
      </c>
      <c r="AY79" s="15">
        <v>377300</v>
      </c>
      <c r="AZ79" s="68">
        <f t="shared" si="37"/>
        <v>0</v>
      </c>
      <c r="BA79" s="15">
        <v>393700</v>
      </c>
      <c r="BB79" s="15">
        <v>393700</v>
      </c>
      <c r="BC79" s="68">
        <f t="shared" si="38"/>
        <v>0</v>
      </c>
      <c r="BD79" s="15">
        <v>328100</v>
      </c>
      <c r="BE79" s="15">
        <v>284300</v>
      </c>
      <c r="BF79" s="68">
        <f t="shared" si="39"/>
        <v>-43800</v>
      </c>
      <c r="BG79" s="15">
        <v>426500</v>
      </c>
      <c r="BH79" s="15">
        <v>426500</v>
      </c>
      <c r="BI79" s="68">
        <f t="shared" si="40"/>
        <v>0</v>
      </c>
      <c r="BJ79" s="15">
        <v>262400</v>
      </c>
      <c r="BK79" s="15">
        <v>262400</v>
      </c>
      <c r="BL79" s="68">
        <f t="shared" si="41"/>
        <v>0</v>
      </c>
      <c r="BM79" s="15">
        <v>1542100</v>
      </c>
      <c r="BN79" s="15">
        <v>1542100</v>
      </c>
      <c r="BO79" s="68">
        <f t="shared" si="42"/>
        <v>0</v>
      </c>
    </row>
    <row r="80" spans="1:67" s="98" customFormat="1" ht="31.5">
      <c r="A80" s="3"/>
      <c r="B80" s="8" t="s">
        <v>32</v>
      </c>
      <c r="C80" s="13">
        <v>5800427327</v>
      </c>
      <c r="D80" s="21"/>
      <c r="E80" s="13">
        <v>5800427327</v>
      </c>
      <c r="F80" s="104"/>
      <c r="G80" s="68">
        <f t="shared" si="22"/>
        <v>0</v>
      </c>
      <c r="H80" s="13">
        <v>2138655000</v>
      </c>
      <c r="I80" s="13">
        <v>2138655000</v>
      </c>
      <c r="J80" s="68">
        <f t="shared" si="23"/>
        <v>0</v>
      </c>
      <c r="K80" s="15">
        <v>694543000</v>
      </c>
      <c r="L80" s="15">
        <v>694543000</v>
      </c>
      <c r="M80" s="68">
        <f t="shared" si="24"/>
        <v>0</v>
      </c>
      <c r="N80" s="67">
        <v>174797000</v>
      </c>
      <c r="O80" s="67">
        <v>174797000</v>
      </c>
      <c r="P80" s="68">
        <f t="shared" si="25"/>
        <v>0</v>
      </c>
      <c r="Q80" s="25">
        <v>195602000</v>
      </c>
      <c r="R80" s="25">
        <v>195602000</v>
      </c>
      <c r="S80" s="68">
        <f t="shared" si="26"/>
        <v>0</v>
      </c>
      <c r="T80" s="13">
        <v>355003000</v>
      </c>
      <c r="U80" s="13">
        <v>355003000</v>
      </c>
      <c r="V80" s="70">
        <f t="shared" si="27"/>
        <v>0</v>
      </c>
      <c r="W80" s="15">
        <v>249831000</v>
      </c>
      <c r="X80" s="15">
        <v>249831000</v>
      </c>
      <c r="Y80" s="70">
        <f t="shared" si="28"/>
        <v>0</v>
      </c>
      <c r="Z80" s="15">
        <v>280841000</v>
      </c>
      <c r="AA80" s="15">
        <v>280841000</v>
      </c>
      <c r="AB80" s="68">
        <f t="shared" si="29"/>
        <v>0</v>
      </c>
      <c r="AC80" s="15">
        <v>72024000</v>
      </c>
      <c r="AD80" s="15">
        <v>72024000</v>
      </c>
      <c r="AE80" s="68">
        <f t="shared" si="30"/>
        <v>0</v>
      </c>
      <c r="AF80" s="15">
        <v>112016000</v>
      </c>
      <c r="AG80" s="15">
        <v>112016000</v>
      </c>
      <c r="AH80" s="67">
        <f t="shared" si="31"/>
        <v>0</v>
      </c>
      <c r="AI80" s="15">
        <v>53009000</v>
      </c>
      <c r="AJ80" s="15">
        <v>53009000</v>
      </c>
      <c r="AK80" s="68">
        <f t="shared" si="32"/>
        <v>0</v>
      </c>
      <c r="AL80" s="15">
        <v>180350000</v>
      </c>
      <c r="AM80" s="15">
        <v>180350000</v>
      </c>
      <c r="AN80" s="68">
        <f t="shared" si="33"/>
        <v>0</v>
      </c>
      <c r="AO80" s="28">
        <v>175841000</v>
      </c>
      <c r="AP80" s="28">
        <v>175841000</v>
      </c>
      <c r="AQ80" s="68">
        <f t="shared" si="34"/>
        <v>0</v>
      </c>
      <c r="AR80" s="15">
        <v>74005000</v>
      </c>
      <c r="AS80" s="15">
        <v>74005000</v>
      </c>
      <c r="AT80" s="68">
        <f t="shared" si="35"/>
        <v>0</v>
      </c>
      <c r="AU80" s="15">
        <v>56152000</v>
      </c>
      <c r="AV80" s="15">
        <v>56152000</v>
      </c>
      <c r="AW80" s="68">
        <f t="shared" si="36"/>
        <v>0</v>
      </c>
      <c r="AX80" s="15">
        <v>116768000</v>
      </c>
      <c r="AY80" s="15">
        <v>116768000</v>
      </c>
      <c r="AZ80" s="68">
        <f t="shared" si="37"/>
        <v>0</v>
      </c>
      <c r="BA80" s="15">
        <v>120735000</v>
      </c>
      <c r="BB80" s="15">
        <v>120735000</v>
      </c>
      <c r="BC80" s="68">
        <f t="shared" si="38"/>
        <v>0</v>
      </c>
      <c r="BD80" s="15">
        <v>81067000</v>
      </c>
      <c r="BE80" s="15">
        <v>81067000</v>
      </c>
      <c r="BF80" s="68">
        <f t="shared" si="39"/>
        <v>0</v>
      </c>
      <c r="BG80" s="15">
        <v>127406000</v>
      </c>
      <c r="BH80" s="15">
        <v>127406000</v>
      </c>
      <c r="BI80" s="68">
        <f t="shared" si="40"/>
        <v>0</v>
      </c>
      <c r="BJ80" s="15">
        <v>92432327</v>
      </c>
      <c r="BK80" s="15">
        <v>92432327</v>
      </c>
      <c r="BL80" s="68">
        <f t="shared" si="41"/>
        <v>0</v>
      </c>
      <c r="BM80" s="15">
        <v>449350000</v>
      </c>
      <c r="BN80" s="15">
        <v>449350000</v>
      </c>
      <c r="BO80" s="68">
        <f t="shared" si="42"/>
        <v>0</v>
      </c>
    </row>
    <row r="81" spans="1:67" s="98" customFormat="1" ht="15.75">
      <c r="A81" s="3"/>
      <c r="B81" s="8" t="s">
        <v>41</v>
      </c>
      <c r="C81" s="13">
        <v>261290000</v>
      </c>
      <c r="D81" s="21"/>
      <c r="E81" s="13">
        <v>361290000</v>
      </c>
      <c r="F81" s="104"/>
      <c r="G81" s="68">
        <f t="shared" si="22"/>
        <v>100000000</v>
      </c>
      <c r="H81" s="13">
        <v>88855000</v>
      </c>
      <c r="I81" s="13">
        <v>129738000</v>
      </c>
      <c r="J81" s="68">
        <f t="shared" si="23"/>
        <v>40883000</v>
      </c>
      <c r="K81" s="15">
        <v>40828000</v>
      </c>
      <c r="L81" s="15">
        <v>56037000</v>
      </c>
      <c r="M81" s="68">
        <f t="shared" si="24"/>
        <v>15209000</v>
      </c>
      <c r="N81" s="67">
        <v>9385000</v>
      </c>
      <c r="O81" s="67">
        <v>12166000</v>
      </c>
      <c r="P81" s="68">
        <f t="shared" si="25"/>
        <v>2781000</v>
      </c>
      <c r="Q81" s="15">
        <v>7081000</v>
      </c>
      <c r="R81" s="15">
        <v>9487000</v>
      </c>
      <c r="S81" s="68">
        <f t="shared" si="26"/>
        <v>2406000</v>
      </c>
      <c r="T81" s="15">
        <v>14186000</v>
      </c>
      <c r="U81" s="15">
        <v>20037000</v>
      </c>
      <c r="V81" s="70">
        <f t="shared" si="27"/>
        <v>5851000</v>
      </c>
      <c r="W81" s="15">
        <v>12766000</v>
      </c>
      <c r="X81" s="15">
        <v>17274000</v>
      </c>
      <c r="Y81" s="70">
        <f t="shared" si="28"/>
        <v>4508000</v>
      </c>
      <c r="Z81" s="15">
        <v>16559000</v>
      </c>
      <c r="AA81" s="15">
        <v>22368000</v>
      </c>
      <c r="AB81" s="68">
        <f t="shared" si="29"/>
        <v>5809000</v>
      </c>
      <c r="AC81" s="15">
        <v>2697000</v>
      </c>
      <c r="AD81" s="15">
        <v>3801000</v>
      </c>
      <c r="AE81" s="68">
        <f t="shared" si="30"/>
        <v>1104000</v>
      </c>
      <c r="AF81" s="15">
        <v>4710000</v>
      </c>
      <c r="AG81" s="15">
        <v>6010000</v>
      </c>
      <c r="AH81" s="67">
        <f t="shared" si="31"/>
        <v>1300000</v>
      </c>
      <c r="AI81" s="15">
        <v>2531000</v>
      </c>
      <c r="AJ81" s="15">
        <v>3132000</v>
      </c>
      <c r="AK81" s="68">
        <f t="shared" si="32"/>
        <v>601000</v>
      </c>
      <c r="AL81" s="15">
        <v>8019000</v>
      </c>
      <c r="AM81" s="15">
        <v>11164000</v>
      </c>
      <c r="AN81" s="68">
        <f t="shared" si="33"/>
        <v>3145000</v>
      </c>
      <c r="AO81" s="28">
        <v>8641000</v>
      </c>
      <c r="AP81" s="28">
        <v>10494000</v>
      </c>
      <c r="AQ81" s="68">
        <f t="shared" si="34"/>
        <v>1853000</v>
      </c>
      <c r="AR81" s="15">
        <v>4371000</v>
      </c>
      <c r="AS81" s="15">
        <v>6014000</v>
      </c>
      <c r="AT81" s="68">
        <f t="shared" si="35"/>
        <v>1643000</v>
      </c>
      <c r="AU81" s="15">
        <v>2649000</v>
      </c>
      <c r="AV81" s="15">
        <v>3100000</v>
      </c>
      <c r="AW81" s="68">
        <f t="shared" si="36"/>
        <v>451000</v>
      </c>
      <c r="AX81" s="15">
        <v>4692000</v>
      </c>
      <c r="AY81" s="15">
        <v>6028000</v>
      </c>
      <c r="AZ81" s="68">
        <f t="shared" si="37"/>
        <v>1336000</v>
      </c>
      <c r="BA81" s="15">
        <v>6607000</v>
      </c>
      <c r="BB81" s="15">
        <v>8820000</v>
      </c>
      <c r="BC81" s="68">
        <f t="shared" si="38"/>
        <v>2213000</v>
      </c>
      <c r="BD81" s="15">
        <v>3847000</v>
      </c>
      <c r="BE81" s="15">
        <v>4857000</v>
      </c>
      <c r="BF81" s="68">
        <f t="shared" si="39"/>
        <v>1010000</v>
      </c>
      <c r="BG81" s="15">
        <v>3610000</v>
      </c>
      <c r="BH81" s="15">
        <v>4627000</v>
      </c>
      <c r="BI81" s="68">
        <f t="shared" si="40"/>
        <v>1017000</v>
      </c>
      <c r="BJ81" s="15">
        <v>5007000</v>
      </c>
      <c r="BK81" s="15">
        <v>6842000</v>
      </c>
      <c r="BL81" s="68">
        <f t="shared" si="41"/>
        <v>1835000</v>
      </c>
      <c r="BM81" s="15">
        <v>14249000</v>
      </c>
      <c r="BN81" s="15">
        <v>19294000</v>
      </c>
      <c r="BO81" s="68">
        <f t="shared" si="42"/>
        <v>5045000</v>
      </c>
    </row>
    <row r="82" spans="1:67" s="98" customFormat="1" ht="15.75">
      <c r="A82" s="3"/>
      <c r="B82" s="8" t="s">
        <v>33</v>
      </c>
      <c r="C82" s="13">
        <v>77488159</v>
      </c>
      <c r="D82" s="21"/>
      <c r="E82" s="13">
        <v>77488159</v>
      </c>
      <c r="F82" s="104"/>
      <c r="G82" s="68">
        <f t="shared" si="22"/>
        <v>0</v>
      </c>
      <c r="H82" s="13">
        <v>34436465</v>
      </c>
      <c r="I82" s="13">
        <v>34436465</v>
      </c>
      <c r="J82" s="68">
        <f t="shared" si="23"/>
        <v>0</v>
      </c>
      <c r="K82" s="15">
        <v>10388901</v>
      </c>
      <c r="L82" s="15">
        <v>10388901</v>
      </c>
      <c r="M82" s="68">
        <f t="shared" si="24"/>
        <v>0</v>
      </c>
      <c r="N82" s="67">
        <v>2484800</v>
      </c>
      <c r="O82" s="67">
        <v>2484800</v>
      </c>
      <c r="P82" s="68">
        <f t="shared" si="25"/>
        <v>0</v>
      </c>
      <c r="Q82" s="25">
        <v>1866819</v>
      </c>
      <c r="R82" s="25">
        <v>1866819</v>
      </c>
      <c r="S82" s="68">
        <f t="shared" si="26"/>
        <v>0</v>
      </c>
      <c r="T82" s="13">
        <v>4939093</v>
      </c>
      <c r="U82" s="13">
        <v>4939093</v>
      </c>
      <c r="V82" s="70">
        <f t="shared" si="27"/>
        <v>0</v>
      </c>
      <c r="W82" s="15">
        <v>2951965</v>
      </c>
      <c r="X82" s="15">
        <v>2951965</v>
      </c>
      <c r="Y82" s="70">
        <f t="shared" si="28"/>
        <v>0</v>
      </c>
      <c r="Z82" s="15">
        <v>4029753</v>
      </c>
      <c r="AA82" s="15">
        <v>4029753</v>
      </c>
      <c r="AB82" s="68">
        <f t="shared" si="29"/>
        <v>0</v>
      </c>
      <c r="AC82" s="15">
        <v>518663</v>
      </c>
      <c r="AD82" s="15">
        <v>518663</v>
      </c>
      <c r="AE82" s="68">
        <f t="shared" si="30"/>
        <v>0</v>
      </c>
      <c r="AF82" s="15">
        <v>1162394</v>
      </c>
      <c r="AG82" s="15">
        <v>1162394</v>
      </c>
      <c r="AH82" s="67">
        <f t="shared" si="31"/>
        <v>0</v>
      </c>
      <c r="AI82" s="15">
        <v>463014</v>
      </c>
      <c r="AJ82" s="15">
        <v>463014</v>
      </c>
      <c r="AK82" s="68">
        <f t="shared" si="32"/>
        <v>0</v>
      </c>
      <c r="AL82" s="15">
        <v>2953061</v>
      </c>
      <c r="AM82" s="15">
        <v>2953061</v>
      </c>
      <c r="AN82" s="68">
        <f t="shared" si="33"/>
        <v>0</v>
      </c>
      <c r="AO82" s="28">
        <v>1553203</v>
      </c>
      <c r="AP82" s="28">
        <v>1553203</v>
      </c>
      <c r="AQ82" s="68">
        <f t="shared" si="34"/>
        <v>0</v>
      </c>
      <c r="AR82" s="15">
        <v>518651</v>
      </c>
      <c r="AS82" s="15">
        <v>518651</v>
      </c>
      <c r="AT82" s="68">
        <f t="shared" si="35"/>
        <v>0</v>
      </c>
      <c r="AU82" s="15">
        <v>482520</v>
      </c>
      <c r="AV82" s="15">
        <v>482520</v>
      </c>
      <c r="AW82" s="68">
        <f t="shared" si="36"/>
        <v>0</v>
      </c>
      <c r="AX82" s="15">
        <v>807910</v>
      </c>
      <c r="AY82" s="15">
        <v>807910</v>
      </c>
      <c r="AZ82" s="68">
        <f t="shared" si="37"/>
        <v>0</v>
      </c>
      <c r="BA82" s="15">
        <v>1037326</v>
      </c>
      <c r="BB82" s="15">
        <v>1037326</v>
      </c>
      <c r="BC82" s="68">
        <f t="shared" si="38"/>
        <v>0</v>
      </c>
      <c r="BD82" s="15">
        <v>518663</v>
      </c>
      <c r="BE82" s="15">
        <v>518663</v>
      </c>
      <c r="BF82" s="68">
        <f t="shared" si="39"/>
        <v>0</v>
      </c>
      <c r="BG82" s="15">
        <v>1079915</v>
      </c>
      <c r="BH82" s="15">
        <v>1079915</v>
      </c>
      <c r="BI82" s="68">
        <f t="shared" si="40"/>
        <v>0</v>
      </c>
      <c r="BJ82" s="15">
        <v>982048</v>
      </c>
      <c r="BK82" s="15">
        <v>982048</v>
      </c>
      <c r="BL82" s="68">
        <f t="shared" si="41"/>
        <v>0</v>
      </c>
      <c r="BM82" s="15">
        <v>4312995</v>
      </c>
      <c r="BN82" s="15">
        <v>4312995</v>
      </c>
      <c r="BO82" s="68">
        <f t="shared" si="42"/>
        <v>0</v>
      </c>
    </row>
    <row r="83" spans="1:67" s="98" customFormat="1" ht="31.5">
      <c r="A83" s="3"/>
      <c r="B83" s="8" t="s">
        <v>34</v>
      </c>
      <c r="C83" s="13">
        <v>4229090000</v>
      </c>
      <c r="D83" s="21"/>
      <c r="E83" s="13">
        <v>4229090000</v>
      </c>
      <c r="F83" s="104"/>
      <c r="G83" s="68">
        <f t="shared" si="22"/>
        <v>0</v>
      </c>
      <c r="H83" s="13">
        <v>2318872000</v>
      </c>
      <c r="I83" s="13">
        <v>2318872000</v>
      </c>
      <c r="J83" s="68">
        <f t="shared" si="23"/>
        <v>0</v>
      </c>
      <c r="K83" s="15">
        <v>553673000</v>
      </c>
      <c r="L83" s="15">
        <v>553673000</v>
      </c>
      <c r="M83" s="68">
        <f t="shared" si="24"/>
        <v>0</v>
      </c>
      <c r="N83" s="67">
        <v>125534000</v>
      </c>
      <c r="O83" s="67">
        <v>125534000</v>
      </c>
      <c r="P83" s="68">
        <f t="shared" si="25"/>
        <v>0</v>
      </c>
      <c r="Q83" s="25">
        <v>90050000</v>
      </c>
      <c r="R83" s="25">
        <v>90050000</v>
      </c>
      <c r="S83" s="68">
        <f t="shared" si="26"/>
        <v>0</v>
      </c>
      <c r="T83" s="13">
        <v>190477000</v>
      </c>
      <c r="U83" s="13">
        <v>190477000</v>
      </c>
      <c r="V83" s="70">
        <f t="shared" si="27"/>
        <v>0</v>
      </c>
      <c r="W83" s="15">
        <v>122791000</v>
      </c>
      <c r="X83" s="15">
        <v>122791000</v>
      </c>
      <c r="Y83" s="70">
        <f t="shared" si="28"/>
        <v>0</v>
      </c>
      <c r="Z83" s="15">
        <v>185011000</v>
      </c>
      <c r="AA83" s="15">
        <v>185011000</v>
      </c>
      <c r="AB83" s="68">
        <f t="shared" si="29"/>
        <v>0</v>
      </c>
      <c r="AC83" s="15">
        <v>23460000</v>
      </c>
      <c r="AD83" s="15">
        <v>23460000</v>
      </c>
      <c r="AE83" s="68">
        <f t="shared" si="30"/>
        <v>0</v>
      </c>
      <c r="AF83" s="15">
        <v>24081000</v>
      </c>
      <c r="AG83" s="15">
        <v>24081000</v>
      </c>
      <c r="AH83" s="67">
        <f t="shared" si="31"/>
        <v>0</v>
      </c>
      <c r="AI83" s="15">
        <v>17995000</v>
      </c>
      <c r="AJ83" s="15">
        <v>17995000</v>
      </c>
      <c r="AK83" s="68">
        <f t="shared" si="32"/>
        <v>0</v>
      </c>
      <c r="AL83" s="15">
        <v>90331000</v>
      </c>
      <c r="AM83" s="15">
        <v>90331000</v>
      </c>
      <c r="AN83" s="68">
        <f t="shared" si="33"/>
        <v>0</v>
      </c>
      <c r="AO83" s="28">
        <v>67993000</v>
      </c>
      <c r="AP83" s="28">
        <v>67993000</v>
      </c>
      <c r="AQ83" s="68">
        <f t="shared" si="34"/>
        <v>0</v>
      </c>
      <c r="AR83" s="15">
        <v>30687000</v>
      </c>
      <c r="AS83" s="15">
        <v>30687000</v>
      </c>
      <c r="AT83" s="68">
        <f t="shared" si="35"/>
        <v>0</v>
      </c>
      <c r="AU83" s="15">
        <v>33668000</v>
      </c>
      <c r="AV83" s="15">
        <v>33668000</v>
      </c>
      <c r="AW83" s="68">
        <f t="shared" si="36"/>
        <v>0</v>
      </c>
      <c r="AX83" s="15">
        <v>46520000</v>
      </c>
      <c r="AY83" s="15">
        <v>46520000</v>
      </c>
      <c r="AZ83" s="68">
        <f t="shared" si="37"/>
        <v>0</v>
      </c>
      <c r="BA83" s="15">
        <v>51534000</v>
      </c>
      <c r="BB83" s="15">
        <v>51534000</v>
      </c>
      <c r="BC83" s="68">
        <f t="shared" si="38"/>
        <v>0</v>
      </c>
      <c r="BD83" s="15">
        <v>21992000</v>
      </c>
      <c r="BE83" s="15">
        <v>21992000</v>
      </c>
      <c r="BF83" s="68">
        <f t="shared" si="39"/>
        <v>0</v>
      </c>
      <c r="BG83" s="15">
        <v>49673000</v>
      </c>
      <c r="BH83" s="15">
        <v>49673000</v>
      </c>
      <c r="BI83" s="68">
        <f t="shared" si="40"/>
        <v>0</v>
      </c>
      <c r="BJ83" s="15">
        <v>26601000</v>
      </c>
      <c r="BK83" s="15">
        <v>26601000</v>
      </c>
      <c r="BL83" s="68">
        <f t="shared" si="41"/>
        <v>0</v>
      </c>
      <c r="BM83" s="15">
        <v>158147000</v>
      </c>
      <c r="BN83" s="15">
        <v>158147000</v>
      </c>
      <c r="BO83" s="68">
        <f t="shared" si="42"/>
        <v>0</v>
      </c>
    </row>
    <row r="84" spans="1:67" s="98" customFormat="1" ht="47.25">
      <c r="A84" s="3"/>
      <c r="B84" s="112" t="s">
        <v>50</v>
      </c>
      <c r="C84" s="14">
        <v>30786300</v>
      </c>
      <c r="D84" s="21"/>
      <c r="E84" s="13">
        <v>30786300</v>
      </c>
      <c r="F84" s="104"/>
      <c r="G84" s="68">
        <f t="shared" si="22"/>
        <v>0</v>
      </c>
      <c r="H84" s="13">
        <v>18611500</v>
      </c>
      <c r="I84" s="13">
        <v>18611500</v>
      </c>
      <c r="J84" s="68">
        <f t="shared" si="23"/>
        <v>0</v>
      </c>
      <c r="K84" s="15">
        <v>4115800</v>
      </c>
      <c r="L84" s="15">
        <v>4115800</v>
      </c>
      <c r="M84" s="68">
        <f t="shared" si="24"/>
        <v>0</v>
      </c>
      <c r="N84" s="67">
        <v>654100</v>
      </c>
      <c r="O84" s="67">
        <v>654100</v>
      </c>
      <c r="P84" s="68">
        <f t="shared" si="25"/>
        <v>0</v>
      </c>
      <c r="Q84" s="25">
        <v>489800</v>
      </c>
      <c r="R84" s="25">
        <v>489800</v>
      </c>
      <c r="S84" s="68">
        <f t="shared" si="26"/>
        <v>0</v>
      </c>
      <c r="T84" s="13">
        <v>1411500</v>
      </c>
      <c r="U84" s="13">
        <v>1411500</v>
      </c>
      <c r="V84" s="70">
        <f t="shared" si="27"/>
        <v>0</v>
      </c>
      <c r="W84" s="15">
        <v>1092500</v>
      </c>
      <c r="X84" s="15">
        <v>1092500</v>
      </c>
      <c r="Y84" s="70">
        <f t="shared" si="28"/>
        <v>0</v>
      </c>
      <c r="Z84" s="15">
        <v>1455900</v>
      </c>
      <c r="AA84" s="15">
        <v>1455900</v>
      </c>
      <c r="AB84" s="68">
        <f t="shared" si="29"/>
        <v>0</v>
      </c>
      <c r="AC84" s="15">
        <v>98200</v>
      </c>
      <c r="AD84" s="15">
        <v>98200</v>
      </c>
      <c r="AE84" s="68">
        <f t="shared" si="30"/>
        <v>0</v>
      </c>
      <c r="AF84" s="15">
        <v>476400</v>
      </c>
      <c r="AG84" s="15">
        <v>476400</v>
      </c>
      <c r="AH84" s="67">
        <f t="shared" si="31"/>
        <v>0</v>
      </c>
      <c r="AI84" s="15">
        <v>58800</v>
      </c>
      <c r="AJ84" s="15">
        <v>58800</v>
      </c>
      <c r="AK84" s="68">
        <f t="shared" si="32"/>
        <v>0</v>
      </c>
      <c r="AL84" s="15">
        <v>136200</v>
      </c>
      <c r="AM84" s="15">
        <v>136200</v>
      </c>
      <c r="AN84" s="68">
        <f t="shared" si="33"/>
        <v>0</v>
      </c>
      <c r="AO84" s="28">
        <v>150700</v>
      </c>
      <c r="AP84" s="28">
        <v>150700</v>
      </c>
      <c r="AQ84" s="68">
        <f t="shared" si="34"/>
        <v>0</v>
      </c>
      <c r="AR84" s="15">
        <v>123400</v>
      </c>
      <c r="AS84" s="15">
        <v>123400</v>
      </c>
      <c r="AT84" s="68">
        <f t="shared" si="35"/>
        <v>0</v>
      </c>
      <c r="AU84" s="15">
        <v>36600</v>
      </c>
      <c r="AV84" s="15">
        <v>36600</v>
      </c>
      <c r="AW84" s="68">
        <f t="shared" si="36"/>
        <v>0</v>
      </c>
      <c r="AX84" s="15">
        <v>397500</v>
      </c>
      <c r="AY84" s="15">
        <v>397500</v>
      </c>
      <c r="AZ84" s="68">
        <f t="shared" si="37"/>
        <v>0</v>
      </c>
      <c r="BA84" s="15">
        <v>199000</v>
      </c>
      <c r="BB84" s="15">
        <v>199000</v>
      </c>
      <c r="BC84" s="68">
        <f t="shared" si="38"/>
        <v>0</v>
      </c>
      <c r="BD84" s="15">
        <v>52000</v>
      </c>
      <c r="BE84" s="15">
        <v>52000</v>
      </c>
      <c r="BF84" s="68">
        <f t="shared" si="39"/>
        <v>0</v>
      </c>
      <c r="BG84" s="15">
        <v>454700</v>
      </c>
      <c r="BH84" s="15">
        <v>454700</v>
      </c>
      <c r="BI84" s="68">
        <f t="shared" si="40"/>
        <v>0</v>
      </c>
      <c r="BJ84" s="15">
        <v>112300</v>
      </c>
      <c r="BK84" s="15">
        <v>112300</v>
      </c>
      <c r="BL84" s="68">
        <f t="shared" si="41"/>
        <v>0</v>
      </c>
      <c r="BM84" s="15">
        <v>659400</v>
      </c>
      <c r="BN84" s="15">
        <v>659400</v>
      </c>
      <c r="BO84" s="68">
        <f t="shared" si="42"/>
        <v>0</v>
      </c>
    </row>
    <row r="85" spans="1:67" s="98" customFormat="1" ht="48" customHeight="1">
      <c r="A85" s="3"/>
      <c r="B85" s="113" t="s">
        <v>42</v>
      </c>
      <c r="C85" s="14">
        <v>108794000</v>
      </c>
      <c r="D85" s="21"/>
      <c r="E85" s="13">
        <v>108794000</v>
      </c>
      <c r="F85" s="104"/>
      <c r="G85" s="68">
        <f t="shared" si="22"/>
        <v>0</v>
      </c>
      <c r="H85" s="13">
        <v>41496000</v>
      </c>
      <c r="I85" s="13">
        <v>41721199</v>
      </c>
      <c r="J85" s="68">
        <f t="shared" si="23"/>
        <v>225199</v>
      </c>
      <c r="K85" s="15">
        <v>27252000</v>
      </c>
      <c r="L85" s="15">
        <v>27252000</v>
      </c>
      <c r="M85" s="68">
        <f t="shared" si="24"/>
        <v>0</v>
      </c>
      <c r="N85" s="67">
        <v>2115000</v>
      </c>
      <c r="O85" s="67">
        <v>2117882</v>
      </c>
      <c r="P85" s="68">
        <f t="shared" si="25"/>
        <v>2882</v>
      </c>
      <c r="Q85" s="25">
        <v>4097000</v>
      </c>
      <c r="R85" s="25">
        <v>3997528</v>
      </c>
      <c r="S85" s="68">
        <f t="shared" si="26"/>
        <v>-99472</v>
      </c>
      <c r="T85" s="13">
        <v>6384000</v>
      </c>
      <c r="U85" s="13">
        <v>6247751</v>
      </c>
      <c r="V85" s="70">
        <f t="shared" si="27"/>
        <v>-136249</v>
      </c>
      <c r="W85" s="15">
        <v>4110000</v>
      </c>
      <c r="X85" s="15">
        <v>3984000</v>
      </c>
      <c r="Y85" s="70">
        <f t="shared" si="28"/>
        <v>-126000</v>
      </c>
      <c r="Z85" s="15">
        <v>5160000</v>
      </c>
      <c r="AA85" s="15">
        <v>5160000</v>
      </c>
      <c r="AB85" s="68">
        <f t="shared" si="29"/>
        <v>0</v>
      </c>
      <c r="AC85" s="15">
        <v>2128000</v>
      </c>
      <c r="AD85" s="15">
        <v>2184065</v>
      </c>
      <c r="AE85" s="68">
        <f t="shared" si="30"/>
        <v>56065</v>
      </c>
      <c r="AF85" s="15">
        <v>984000</v>
      </c>
      <c r="AG85" s="15">
        <v>984000</v>
      </c>
      <c r="AH85" s="67">
        <f t="shared" si="31"/>
        <v>0</v>
      </c>
      <c r="AI85" s="15">
        <v>758000</v>
      </c>
      <c r="AJ85" s="15">
        <v>755000</v>
      </c>
      <c r="AK85" s="68">
        <f t="shared" si="32"/>
        <v>-3000</v>
      </c>
      <c r="AL85" s="15">
        <v>2221000</v>
      </c>
      <c r="AM85" s="15">
        <v>2221000</v>
      </c>
      <c r="AN85" s="68">
        <f t="shared" si="33"/>
        <v>0</v>
      </c>
      <c r="AO85" s="28">
        <v>2155000</v>
      </c>
      <c r="AP85" s="28">
        <v>2162914</v>
      </c>
      <c r="AQ85" s="68">
        <f t="shared" si="34"/>
        <v>7914</v>
      </c>
      <c r="AR85" s="15">
        <v>771000</v>
      </c>
      <c r="AS85" s="15">
        <v>771000</v>
      </c>
      <c r="AT85" s="68">
        <f t="shared" si="35"/>
        <v>0</v>
      </c>
      <c r="AU85" s="15">
        <v>705000</v>
      </c>
      <c r="AV85" s="15">
        <v>705000</v>
      </c>
      <c r="AW85" s="68">
        <f t="shared" si="36"/>
        <v>0</v>
      </c>
      <c r="AX85" s="15">
        <v>1037000</v>
      </c>
      <c r="AY85" s="15">
        <v>1084000</v>
      </c>
      <c r="AZ85" s="68">
        <f t="shared" si="37"/>
        <v>47000</v>
      </c>
      <c r="BA85" s="15">
        <v>1423000</v>
      </c>
      <c r="BB85" s="15">
        <v>1441451</v>
      </c>
      <c r="BC85" s="68">
        <f t="shared" si="38"/>
        <v>18451</v>
      </c>
      <c r="BD85" s="15">
        <v>1104000</v>
      </c>
      <c r="BE85" s="15">
        <v>1111210</v>
      </c>
      <c r="BF85" s="68">
        <f t="shared" si="39"/>
        <v>7210</v>
      </c>
      <c r="BG85" s="15">
        <v>585000</v>
      </c>
      <c r="BH85" s="15">
        <v>585000</v>
      </c>
      <c r="BI85" s="68">
        <f t="shared" si="40"/>
        <v>0</v>
      </c>
      <c r="BJ85" s="15">
        <v>479000</v>
      </c>
      <c r="BK85" s="15">
        <v>479000</v>
      </c>
      <c r="BL85" s="68">
        <f t="shared" si="41"/>
        <v>0</v>
      </c>
      <c r="BM85" s="15">
        <v>3830000</v>
      </c>
      <c r="BN85" s="15">
        <v>3830000</v>
      </c>
      <c r="BO85" s="68">
        <f t="shared" si="42"/>
        <v>0</v>
      </c>
    </row>
    <row r="86" spans="1:67" s="98" customFormat="1" ht="47.25">
      <c r="A86" s="3"/>
      <c r="B86" s="112" t="s">
        <v>43</v>
      </c>
      <c r="C86" s="14">
        <v>30200</v>
      </c>
      <c r="D86" s="21"/>
      <c r="E86" s="13">
        <v>30200</v>
      </c>
      <c r="F86" s="104"/>
      <c r="G86" s="68">
        <f t="shared" si="22"/>
        <v>0</v>
      </c>
      <c r="H86" s="13">
        <v>15100</v>
      </c>
      <c r="I86" s="13">
        <v>15100</v>
      </c>
      <c r="J86" s="68">
        <f t="shared" si="23"/>
        <v>0</v>
      </c>
      <c r="K86" s="15"/>
      <c r="L86" s="15"/>
      <c r="M86" s="68">
        <f t="shared" si="24"/>
        <v>0</v>
      </c>
      <c r="N86" s="67"/>
      <c r="O86" s="67"/>
      <c r="P86" s="68">
        <f t="shared" si="25"/>
        <v>0</v>
      </c>
      <c r="Q86" s="25"/>
      <c r="R86" s="25"/>
      <c r="S86" s="68">
        <f t="shared" si="26"/>
        <v>0</v>
      </c>
      <c r="T86" s="13"/>
      <c r="U86" s="13"/>
      <c r="V86" s="70">
        <f t="shared" si="27"/>
        <v>0</v>
      </c>
      <c r="W86" s="15"/>
      <c r="X86" s="15"/>
      <c r="Y86" s="70">
        <f t="shared" si="28"/>
        <v>0</v>
      </c>
      <c r="Z86" s="15"/>
      <c r="AA86" s="15"/>
      <c r="AB86" s="68">
        <f t="shared" si="29"/>
        <v>0</v>
      </c>
      <c r="AC86" s="100"/>
      <c r="AD86" s="100"/>
      <c r="AE86" s="68">
        <f t="shared" si="30"/>
        <v>0</v>
      </c>
      <c r="AF86" s="15"/>
      <c r="AG86" s="15"/>
      <c r="AH86" s="67">
        <f t="shared" si="31"/>
        <v>0</v>
      </c>
      <c r="AI86" s="15"/>
      <c r="AJ86" s="15"/>
      <c r="AK86" s="68">
        <f t="shared" si="32"/>
        <v>0</v>
      </c>
      <c r="AL86" s="15"/>
      <c r="AM86" s="15"/>
      <c r="AN86" s="68">
        <f t="shared" si="33"/>
        <v>0</v>
      </c>
      <c r="AO86" s="28"/>
      <c r="AP86" s="28"/>
      <c r="AQ86" s="68">
        <f t="shared" si="34"/>
        <v>0</v>
      </c>
      <c r="AR86" s="15"/>
      <c r="AS86" s="15"/>
      <c r="AT86" s="68">
        <f t="shared" si="35"/>
        <v>0</v>
      </c>
      <c r="AU86" s="15"/>
      <c r="AV86" s="15"/>
      <c r="AW86" s="68">
        <f t="shared" si="36"/>
        <v>0</v>
      </c>
      <c r="AX86" s="15"/>
      <c r="AY86" s="15"/>
      <c r="AZ86" s="68">
        <f t="shared" si="37"/>
        <v>0</v>
      </c>
      <c r="BA86" s="15"/>
      <c r="BB86" s="15"/>
      <c r="BC86" s="68">
        <f t="shared" si="38"/>
        <v>0</v>
      </c>
      <c r="BD86" s="15"/>
      <c r="BE86" s="15"/>
      <c r="BF86" s="68">
        <f t="shared" si="39"/>
        <v>0</v>
      </c>
      <c r="BG86" s="15"/>
      <c r="BH86" s="15"/>
      <c r="BI86" s="68">
        <f t="shared" si="40"/>
        <v>0</v>
      </c>
      <c r="BJ86" s="15"/>
      <c r="BK86" s="15"/>
      <c r="BL86" s="68">
        <f t="shared" si="41"/>
        <v>0</v>
      </c>
      <c r="BM86" s="15">
        <v>15100</v>
      </c>
      <c r="BN86" s="15">
        <v>15100</v>
      </c>
      <c r="BO86" s="68">
        <f t="shared" si="42"/>
        <v>0</v>
      </c>
    </row>
    <row r="87" spans="1:67" s="98" customFormat="1" ht="31.5">
      <c r="A87" s="3"/>
      <c r="B87" s="112" t="s">
        <v>44</v>
      </c>
      <c r="C87" s="14">
        <v>1077588800</v>
      </c>
      <c r="D87" s="21"/>
      <c r="E87" s="13">
        <v>1077588800</v>
      </c>
      <c r="F87" s="104"/>
      <c r="G87" s="68">
        <f t="shared" si="22"/>
        <v>0</v>
      </c>
      <c r="H87" s="13">
        <v>637448800</v>
      </c>
      <c r="I87" s="13">
        <v>637448800</v>
      </c>
      <c r="J87" s="68">
        <f t="shared" si="23"/>
        <v>0</v>
      </c>
      <c r="K87" s="15">
        <v>119397000</v>
      </c>
      <c r="L87" s="15">
        <v>119397000</v>
      </c>
      <c r="M87" s="68">
        <f t="shared" si="24"/>
        <v>0</v>
      </c>
      <c r="N87" s="67">
        <v>24762000</v>
      </c>
      <c r="O87" s="67">
        <v>24762000</v>
      </c>
      <c r="P87" s="90">
        <f t="shared" si="25"/>
        <v>0</v>
      </c>
      <c r="Q87" s="25">
        <v>11737000</v>
      </c>
      <c r="R87" s="25">
        <v>11737000</v>
      </c>
      <c r="S87" s="68">
        <f t="shared" si="26"/>
        <v>0</v>
      </c>
      <c r="T87" s="13">
        <v>53266000</v>
      </c>
      <c r="U87" s="13">
        <v>53266000</v>
      </c>
      <c r="V87" s="70">
        <f t="shared" si="27"/>
        <v>0</v>
      </c>
      <c r="W87" s="15">
        <v>30495000</v>
      </c>
      <c r="X87" s="15">
        <v>30495000</v>
      </c>
      <c r="Y87" s="70">
        <f t="shared" si="28"/>
        <v>0</v>
      </c>
      <c r="Z87" s="15">
        <v>35438000</v>
      </c>
      <c r="AA87" s="15">
        <v>35438000</v>
      </c>
      <c r="AB87" s="68">
        <f t="shared" si="29"/>
        <v>0</v>
      </c>
      <c r="AC87" s="15">
        <v>9338000</v>
      </c>
      <c r="AD87" s="15">
        <v>9338000</v>
      </c>
      <c r="AE87" s="68">
        <f t="shared" si="30"/>
        <v>0</v>
      </c>
      <c r="AF87" s="15">
        <v>10638000</v>
      </c>
      <c r="AG87" s="15">
        <v>10638000</v>
      </c>
      <c r="AH87" s="67">
        <f t="shared" si="31"/>
        <v>0</v>
      </c>
      <c r="AI87" s="15">
        <v>7141000</v>
      </c>
      <c r="AJ87" s="15">
        <v>7141000</v>
      </c>
      <c r="AK87" s="68">
        <f t="shared" si="32"/>
        <v>0</v>
      </c>
      <c r="AL87" s="15">
        <v>14273000</v>
      </c>
      <c r="AM87" s="15">
        <v>14273000</v>
      </c>
      <c r="AN87" s="68">
        <f t="shared" si="33"/>
        <v>0</v>
      </c>
      <c r="AO87" s="28">
        <v>16060000</v>
      </c>
      <c r="AP87" s="28">
        <v>16060000</v>
      </c>
      <c r="AQ87" s="68">
        <f t="shared" si="34"/>
        <v>0</v>
      </c>
      <c r="AR87" s="15">
        <v>7684000</v>
      </c>
      <c r="AS87" s="15">
        <v>7684000</v>
      </c>
      <c r="AT87" s="68">
        <f t="shared" si="35"/>
        <v>0</v>
      </c>
      <c r="AU87" s="15">
        <v>5639000</v>
      </c>
      <c r="AV87" s="15">
        <v>5639000</v>
      </c>
      <c r="AW87" s="68">
        <f t="shared" si="36"/>
        <v>0</v>
      </c>
      <c r="AX87" s="15">
        <v>10536000</v>
      </c>
      <c r="AY87" s="15">
        <v>10536000</v>
      </c>
      <c r="AZ87" s="68">
        <f t="shared" si="37"/>
        <v>0</v>
      </c>
      <c r="BA87" s="15">
        <v>16226000</v>
      </c>
      <c r="BB87" s="15">
        <v>16226000</v>
      </c>
      <c r="BC87" s="68">
        <f t="shared" si="38"/>
        <v>0</v>
      </c>
      <c r="BD87" s="15">
        <v>6574000</v>
      </c>
      <c r="BE87" s="15">
        <v>6574000</v>
      </c>
      <c r="BF87" s="68">
        <f t="shared" si="39"/>
        <v>0</v>
      </c>
      <c r="BG87" s="15">
        <v>12049000</v>
      </c>
      <c r="BH87" s="15">
        <v>12049000</v>
      </c>
      <c r="BI87" s="68">
        <f t="shared" si="40"/>
        <v>0</v>
      </c>
      <c r="BJ87" s="15">
        <v>7512000</v>
      </c>
      <c r="BK87" s="15">
        <v>7512000</v>
      </c>
      <c r="BL87" s="68">
        <f t="shared" si="41"/>
        <v>0</v>
      </c>
      <c r="BM87" s="15">
        <v>41375000</v>
      </c>
      <c r="BN87" s="15">
        <v>41375000</v>
      </c>
      <c r="BO87" s="68">
        <f t="shared" si="42"/>
        <v>0</v>
      </c>
    </row>
    <row r="88" spans="1:67" s="98" customFormat="1" ht="63">
      <c r="A88" s="3"/>
      <c r="B88" s="112" t="s">
        <v>45</v>
      </c>
      <c r="C88" s="14">
        <v>6207400</v>
      </c>
      <c r="D88" s="21"/>
      <c r="E88" s="13">
        <v>6207400</v>
      </c>
      <c r="F88" s="104"/>
      <c r="G88" s="68">
        <f t="shared" si="22"/>
        <v>0</v>
      </c>
      <c r="H88" s="13">
        <v>2097400</v>
      </c>
      <c r="I88" s="13">
        <v>2003400</v>
      </c>
      <c r="J88" s="68">
        <f t="shared" si="23"/>
        <v>-94000</v>
      </c>
      <c r="K88" s="15">
        <v>640000</v>
      </c>
      <c r="L88" s="15">
        <v>640000</v>
      </c>
      <c r="M88" s="68">
        <f t="shared" si="24"/>
        <v>0</v>
      </c>
      <c r="N88" s="67">
        <v>160000</v>
      </c>
      <c r="O88" s="67">
        <v>160000</v>
      </c>
      <c r="P88" s="68">
        <f t="shared" si="25"/>
        <v>0</v>
      </c>
      <c r="Q88" s="25">
        <v>320000</v>
      </c>
      <c r="R88" s="25">
        <v>320000</v>
      </c>
      <c r="S88" s="68">
        <f t="shared" si="26"/>
        <v>0</v>
      </c>
      <c r="T88" s="13">
        <v>454000</v>
      </c>
      <c r="U88" s="13">
        <v>454000</v>
      </c>
      <c r="V88" s="70">
        <f t="shared" si="27"/>
        <v>0</v>
      </c>
      <c r="W88" s="15">
        <v>320000</v>
      </c>
      <c r="X88" s="15">
        <v>248600</v>
      </c>
      <c r="Y88" s="70">
        <f t="shared" si="28"/>
        <v>-71400</v>
      </c>
      <c r="Z88" s="15">
        <v>294000</v>
      </c>
      <c r="AA88" s="15">
        <v>294000</v>
      </c>
      <c r="AB88" s="68">
        <f t="shared" si="29"/>
        <v>0</v>
      </c>
      <c r="AC88" s="15">
        <v>52000</v>
      </c>
      <c r="AD88" s="15">
        <v>123400</v>
      </c>
      <c r="AE88" s="68">
        <f t="shared" si="30"/>
        <v>71400</v>
      </c>
      <c r="AF88" s="15">
        <v>52000</v>
      </c>
      <c r="AG88" s="15">
        <v>146000</v>
      </c>
      <c r="AH88" s="67">
        <f t="shared" si="31"/>
        <v>94000</v>
      </c>
      <c r="AI88" s="15"/>
      <c r="AJ88" s="15"/>
      <c r="AK88" s="68">
        <f t="shared" si="32"/>
        <v>0</v>
      </c>
      <c r="AL88" s="15">
        <v>134000</v>
      </c>
      <c r="AM88" s="15">
        <v>134000</v>
      </c>
      <c r="AN88" s="68">
        <f t="shared" si="33"/>
        <v>0</v>
      </c>
      <c r="AO88" s="28">
        <v>186000</v>
      </c>
      <c r="AP88" s="28">
        <v>186000</v>
      </c>
      <c r="AQ88" s="68">
        <f t="shared" si="34"/>
        <v>0</v>
      </c>
      <c r="AR88" s="15">
        <v>186000</v>
      </c>
      <c r="AS88" s="15">
        <v>186000</v>
      </c>
      <c r="AT88" s="68">
        <f t="shared" si="35"/>
        <v>0</v>
      </c>
      <c r="AU88" s="15">
        <v>212000</v>
      </c>
      <c r="AV88" s="15">
        <v>212000</v>
      </c>
      <c r="AW88" s="68">
        <f t="shared" si="36"/>
        <v>0</v>
      </c>
      <c r="AX88" s="15">
        <v>160000</v>
      </c>
      <c r="AY88" s="15">
        <v>160000</v>
      </c>
      <c r="AZ88" s="68">
        <f t="shared" si="37"/>
        <v>0</v>
      </c>
      <c r="BA88" s="15">
        <v>160000</v>
      </c>
      <c r="BB88" s="15">
        <v>160000</v>
      </c>
      <c r="BC88" s="68">
        <f t="shared" si="38"/>
        <v>0</v>
      </c>
      <c r="BD88" s="15">
        <v>268000</v>
      </c>
      <c r="BE88" s="15">
        <v>268000</v>
      </c>
      <c r="BF88" s="68">
        <f t="shared" si="39"/>
        <v>0</v>
      </c>
      <c r="BG88" s="15">
        <v>160000</v>
      </c>
      <c r="BH88" s="15">
        <v>160000</v>
      </c>
      <c r="BI88" s="68">
        <f t="shared" si="40"/>
        <v>0</v>
      </c>
      <c r="BJ88" s="15">
        <v>186000</v>
      </c>
      <c r="BK88" s="15">
        <v>186000</v>
      </c>
      <c r="BL88" s="68">
        <f t="shared" si="41"/>
        <v>0</v>
      </c>
      <c r="BM88" s="15">
        <v>166000</v>
      </c>
      <c r="BN88" s="15">
        <v>166000</v>
      </c>
      <c r="BO88" s="68">
        <f t="shared" si="42"/>
        <v>0</v>
      </c>
    </row>
    <row r="89" spans="1:67" s="98" customFormat="1" ht="63">
      <c r="A89" s="3"/>
      <c r="B89" s="112" t="s">
        <v>46</v>
      </c>
      <c r="C89" s="14">
        <v>338379000</v>
      </c>
      <c r="D89" s="21"/>
      <c r="E89" s="13">
        <v>338379000</v>
      </c>
      <c r="F89" s="104"/>
      <c r="G89" s="68">
        <f t="shared" si="22"/>
        <v>0</v>
      </c>
      <c r="H89" s="13">
        <v>136389000</v>
      </c>
      <c r="I89" s="13">
        <v>136389000</v>
      </c>
      <c r="J89" s="68">
        <f t="shared" si="23"/>
        <v>0</v>
      </c>
      <c r="K89" s="15">
        <v>42740000</v>
      </c>
      <c r="L89" s="15">
        <v>42740000</v>
      </c>
      <c r="M89" s="68">
        <f t="shared" si="24"/>
        <v>0</v>
      </c>
      <c r="N89" s="67">
        <v>10820000</v>
      </c>
      <c r="O89" s="67">
        <v>10820000</v>
      </c>
      <c r="P89" s="68">
        <f t="shared" si="25"/>
        <v>0</v>
      </c>
      <c r="Q89" s="25">
        <v>8444000</v>
      </c>
      <c r="R89" s="25">
        <v>8444000</v>
      </c>
      <c r="S89" s="68">
        <f t="shared" si="26"/>
        <v>0</v>
      </c>
      <c r="T89" s="13">
        <v>23557000</v>
      </c>
      <c r="U89" s="13">
        <v>23557000</v>
      </c>
      <c r="V89" s="70">
        <f t="shared" si="27"/>
        <v>0</v>
      </c>
      <c r="W89" s="15">
        <v>13926000</v>
      </c>
      <c r="X89" s="15">
        <v>13926000</v>
      </c>
      <c r="Y89" s="70">
        <f t="shared" si="28"/>
        <v>0</v>
      </c>
      <c r="Z89" s="15">
        <v>17808000</v>
      </c>
      <c r="AA89" s="15">
        <v>17808000</v>
      </c>
      <c r="AB89" s="68">
        <f t="shared" si="29"/>
        <v>0</v>
      </c>
      <c r="AC89" s="15">
        <v>3903000</v>
      </c>
      <c r="AD89" s="15">
        <v>3903000</v>
      </c>
      <c r="AE89" s="68">
        <f t="shared" si="30"/>
        <v>0</v>
      </c>
      <c r="AF89" s="15">
        <v>4581000</v>
      </c>
      <c r="AG89" s="15">
        <v>4581000</v>
      </c>
      <c r="AH89" s="67">
        <f t="shared" si="31"/>
        <v>0</v>
      </c>
      <c r="AI89" s="15">
        <v>1430000</v>
      </c>
      <c r="AJ89" s="15">
        <v>1430000</v>
      </c>
      <c r="AK89" s="68">
        <f t="shared" si="32"/>
        <v>0</v>
      </c>
      <c r="AL89" s="15">
        <v>9870000</v>
      </c>
      <c r="AM89" s="15">
        <v>9870000</v>
      </c>
      <c r="AN89" s="68">
        <f t="shared" si="33"/>
        <v>0</v>
      </c>
      <c r="AO89" s="28">
        <v>10540000</v>
      </c>
      <c r="AP89" s="28">
        <v>10540000</v>
      </c>
      <c r="AQ89" s="68">
        <f t="shared" si="34"/>
        <v>0</v>
      </c>
      <c r="AR89" s="15">
        <v>5532000</v>
      </c>
      <c r="AS89" s="15">
        <v>5532000</v>
      </c>
      <c r="AT89" s="68">
        <f t="shared" si="35"/>
        <v>0</v>
      </c>
      <c r="AU89" s="15">
        <v>2715000</v>
      </c>
      <c r="AV89" s="15">
        <v>2715000</v>
      </c>
      <c r="AW89" s="68">
        <f t="shared" si="36"/>
        <v>0</v>
      </c>
      <c r="AX89" s="15">
        <v>4759000</v>
      </c>
      <c r="AY89" s="15">
        <v>4759000</v>
      </c>
      <c r="AZ89" s="68">
        <f t="shared" si="37"/>
        <v>0</v>
      </c>
      <c r="BA89" s="15">
        <v>6323000</v>
      </c>
      <c r="BB89" s="15">
        <v>6323000</v>
      </c>
      <c r="BC89" s="68">
        <f t="shared" si="38"/>
        <v>0</v>
      </c>
      <c r="BD89" s="15">
        <v>4650000</v>
      </c>
      <c r="BE89" s="15">
        <v>4650000</v>
      </c>
      <c r="BF89" s="68">
        <f t="shared" si="39"/>
        <v>0</v>
      </c>
      <c r="BG89" s="15">
        <v>7898000</v>
      </c>
      <c r="BH89" s="15">
        <v>7898000</v>
      </c>
      <c r="BI89" s="68">
        <f t="shared" si="40"/>
        <v>0</v>
      </c>
      <c r="BJ89" s="15">
        <v>4492000</v>
      </c>
      <c r="BK89" s="15">
        <v>4492000</v>
      </c>
      <c r="BL89" s="68">
        <f t="shared" si="41"/>
        <v>0</v>
      </c>
      <c r="BM89" s="15">
        <v>18002000</v>
      </c>
      <c r="BN89" s="15">
        <v>18002000</v>
      </c>
      <c r="BO89" s="68">
        <f t="shared" si="42"/>
        <v>0</v>
      </c>
    </row>
    <row r="90" spans="1:67" s="98" customFormat="1" ht="62.25" customHeight="1">
      <c r="A90" s="3"/>
      <c r="B90" s="112" t="s">
        <v>51</v>
      </c>
      <c r="C90" s="14">
        <v>37477500</v>
      </c>
      <c r="D90" s="21"/>
      <c r="E90" s="13">
        <v>37477500</v>
      </c>
      <c r="F90" s="104"/>
      <c r="G90" s="68">
        <f t="shared" si="22"/>
        <v>0</v>
      </c>
      <c r="H90" s="13">
        <v>14168500</v>
      </c>
      <c r="I90" s="13">
        <v>14168500</v>
      </c>
      <c r="J90" s="68">
        <f t="shared" si="23"/>
        <v>0</v>
      </c>
      <c r="K90" s="15">
        <v>4858000</v>
      </c>
      <c r="L90" s="15">
        <v>4858000</v>
      </c>
      <c r="M90" s="68">
        <f t="shared" si="24"/>
        <v>0</v>
      </c>
      <c r="N90" s="67">
        <v>949000</v>
      </c>
      <c r="O90" s="67">
        <v>949000</v>
      </c>
      <c r="P90" s="68">
        <f t="shared" si="25"/>
        <v>0</v>
      </c>
      <c r="Q90" s="25">
        <v>949000</v>
      </c>
      <c r="R90" s="25">
        <v>949000</v>
      </c>
      <c r="S90" s="68">
        <f t="shared" si="26"/>
        <v>0</v>
      </c>
      <c r="T90" s="13">
        <v>2690000</v>
      </c>
      <c r="U90" s="13">
        <v>2690000</v>
      </c>
      <c r="V90" s="70">
        <f t="shared" si="27"/>
        <v>0</v>
      </c>
      <c r="W90" s="15">
        <v>1329000</v>
      </c>
      <c r="X90" s="15">
        <v>1329000</v>
      </c>
      <c r="Y90" s="70">
        <f t="shared" si="28"/>
        <v>0</v>
      </c>
      <c r="Z90" s="15">
        <v>2089000</v>
      </c>
      <c r="AA90" s="15">
        <v>2089000</v>
      </c>
      <c r="AB90" s="68">
        <f t="shared" si="29"/>
        <v>0</v>
      </c>
      <c r="AC90" s="15">
        <v>570000</v>
      </c>
      <c r="AD90" s="15">
        <v>570000</v>
      </c>
      <c r="AE90" s="68">
        <f t="shared" si="30"/>
        <v>0</v>
      </c>
      <c r="AF90" s="15">
        <v>570000</v>
      </c>
      <c r="AG90" s="15">
        <v>570000</v>
      </c>
      <c r="AH90" s="67">
        <f t="shared" si="31"/>
        <v>0</v>
      </c>
      <c r="AI90" s="15">
        <v>190000</v>
      </c>
      <c r="AJ90" s="15">
        <v>190000</v>
      </c>
      <c r="AK90" s="68">
        <f t="shared" si="32"/>
        <v>0</v>
      </c>
      <c r="AL90" s="15">
        <v>1139000</v>
      </c>
      <c r="AM90" s="15">
        <v>1139000</v>
      </c>
      <c r="AN90" s="68">
        <f t="shared" si="33"/>
        <v>0</v>
      </c>
      <c r="AO90" s="28">
        <v>1329000</v>
      </c>
      <c r="AP90" s="28">
        <v>1329000</v>
      </c>
      <c r="AQ90" s="68">
        <f t="shared" si="34"/>
        <v>0</v>
      </c>
      <c r="AR90" s="15">
        <v>380000</v>
      </c>
      <c r="AS90" s="15">
        <v>380000</v>
      </c>
      <c r="AT90" s="68">
        <f t="shared" si="35"/>
        <v>0</v>
      </c>
      <c r="AU90" s="15">
        <v>143000</v>
      </c>
      <c r="AV90" s="15">
        <v>143000</v>
      </c>
      <c r="AW90" s="68">
        <f t="shared" si="36"/>
        <v>0</v>
      </c>
      <c r="AX90" s="15">
        <v>633000</v>
      </c>
      <c r="AY90" s="15">
        <v>633000</v>
      </c>
      <c r="AZ90" s="68">
        <f t="shared" si="37"/>
        <v>0</v>
      </c>
      <c r="BA90" s="15">
        <v>775000</v>
      </c>
      <c r="BB90" s="15">
        <v>775000</v>
      </c>
      <c r="BC90" s="68">
        <f t="shared" si="38"/>
        <v>0</v>
      </c>
      <c r="BD90" s="15">
        <v>649000</v>
      </c>
      <c r="BE90" s="15">
        <v>649000</v>
      </c>
      <c r="BF90" s="68">
        <f t="shared" si="39"/>
        <v>0</v>
      </c>
      <c r="BG90" s="15">
        <v>1329000</v>
      </c>
      <c r="BH90" s="15">
        <v>1329000</v>
      </c>
      <c r="BI90" s="68">
        <f t="shared" si="40"/>
        <v>0</v>
      </c>
      <c r="BJ90" s="15">
        <v>633000</v>
      </c>
      <c r="BK90" s="15">
        <v>633000</v>
      </c>
      <c r="BL90" s="68">
        <f t="shared" si="41"/>
        <v>0</v>
      </c>
      <c r="BM90" s="15">
        <v>2105000</v>
      </c>
      <c r="BN90" s="15">
        <v>2105000</v>
      </c>
      <c r="BO90" s="68">
        <f t="shared" si="42"/>
        <v>0</v>
      </c>
    </row>
    <row r="91" spans="1:67" s="98" customFormat="1" ht="31.5">
      <c r="A91" s="3"/>
      <c r="B91" s="8" t="s">
        <v>47</v>
      </c>
      <c r="C91" s="13">
        <v>413889204</v>
      </c>
      <c r="D91" s="21"/>
      <c r="E91" s="13">
        <v>403651204</v>
      </c>
      <c r="F91" s="104"/>
      <c r="G91" s="68">
        <f t="shared" si="22"/>
        <v>-10238000</v>
      </c>
      <c r="H91" s="13">
        <v>154761000</v>
      </c>
      <c r="I91" s="13">
        <v>154761000</v>
      </c>
      <c r="J91" s="68">
        <f t="shared" si="23"/>
        <v>0</v>
      </c>
      <c r="K91" s="15">
        <v>67252000</v>
      </c>
      <c r="L91" s="15">
        <v>67252000</v>
      </c>
      <c r="M91" s="68">
        <f t="shared" si="24"/>
        <v>0</v>
      </c>
      <c r="N91" s="67">
        <v>6239000</v>
      </c>
      <c r="O91" s="67">
        <v>6239000</v>
      </c>
      <c r="P91" s="68">
        <f t="shared" si="25"/>
        <v>0</v>
      </c>
      <c r="Q91" s="25">
        <v>2761000</v>
      </c>
      <c r="R91" s="25">
        <v>2761000</v>
      </c>
      <c r="S91" s="68">
        <f t="shared" si="26"/>
        <v>0</v>
      </c>
      <c r="T91" s="13">
        <v>68528000</v>
      </c>
      <c r="U91" s="13">
        <v>58290000</v>
      </c>
      <c r="V91" s="70">
        <f t="shared" si="27"/>
        <v>-10238000</v>
      </c>
      <c r="W91" s="15">
        <v>14248000</v>
      </c>
      <c r="X91" s="15">
        <v>14248000</v>
      </c>
      <c r="Y91" s="70">
        <f t="shared" si="28"/>
        <v>0</v>
      </c>
      <c r="Z91" s="15">
        <v>21548000</v>
      </c>
      <c r="AA91" s="15">
        <v>21548000</v>
      </c>
      <c r="AB91" s="68">
        <f t="shared" si="29"/>
        <v>0</v>
      </c>
      <c r="AC91" s="15">
        <v>2408000</v>
      </c>
      <c r="AD91" s="15">
        <v>2408000</v>
      </c>
      <c r="AE91" s="68">
        <f t="shared" si="30"/>
        <v>0</v>
      </c>
      <c r="AF91" s="15">
        <v>882000</v>
      </c>
      <c r="AG91" s="15">
        <v>882000</v>
      </c>
      <c r="AH91" s="67">
        <f t="shared" si="31"/>
        <v>0</v>
      </c>
      <c r="AI91" s="15">
        <v>6657000</v>
      </c>
      <c r="AJ91" s="15">
        <v>6657000</v>
      </c>
      <c r="AK91" s="68">
        <f t="shared" si="32"/>
        <v>0</v>
      </c>
      <c r="AL91" s="15">
        <v>10181000</v>
      </c>
      <c r="AM91" s="15">
        <v>10181000</v>
      </c>
      <c r="AN91" s="68">
        <f t="shared" si="33"/>
        <v>0</v>
      </c>
      <c r="AO91" s="28">
        <v>6377000</v>
      </c>
      <c r="AP91" s="28">
        <v>6377000</v>
      </c>
      <c r="AQ91" s="68">
        <f t="shared" si="34"/>
        <v>0</v>
      </c>
      <c r="AR91" s="15">
        <v>1429000</v>
      </c>
      <c r="AS91" s="15">
        <v>1429000</v>
      </c>
      <c r="AT91" s="68">
        <v>0</v>
      </c>
      <c r="AU91" s="15">
        <v>3413000</v>
      </c>
      <c r="AV91" s="15">
        <v>3413000</v>
      </c>
      <c r="AW91" s="68">
        <f t="shared" si="36"/>
        <v>0</v>
      </c>
      <c r="AX91" s="15">
        <v>5992000</v>
      </c>
      <c r="AY91" s="15">
        <v>5992000</v>
      </c>
      <c r="AZ91" s="68">
        <f t="shared" si="37"/>
        <v>0</v>
      </c>
      <c r="BA91" s="15">
        <v>12212000</v>
      </c>
      <c r="BB91" s="15">
        <v>12212000</v>
      </c>
      <c r="BC91" s="68">
        <f t="shared" si="38"/>
        <v>0</v>
      </c>
      <c r="BD91" s="15">
        <v>5716000</v>
      </c>
      <c r="BE91" s="15">
        <v>5716000</v>
      </c>
      <c r="BF91" s="68">
        <f t="shared" si="39"/>
        <v>0</v>
      </c>
      <c r="BG91" s="15">
        <v>4412000</v>
      </c>
      <c r="BH91" s="15">
        <v>4412000</v>
      </c>
      <c r="BI91" s="68">
        <f t="shared" si="40"/>
        <v>0</v>
      </c>
      <c r="BJ91" s="15">
        <v>5256000</v>
      </c>
      <c r="BK91" s="15">
        <v>5256000</v>
      </c>
      <c r="BL91" s="68">
        <f t="shared" si="41"/>
        <v>0</v>
      </c>
      <c r="BM91" s="15">
        <v>13617204</v>
      </c>
      <c r="BN91" s="15">
        <v>13617204</v>
      </c>
      <c r="BO91" s="68">
        <f t="shared" si="42"/>
        <v>0</v>
      </c>
    </row>
    <row r="92" spans="1:67" s="98" customFormat="1" ht="31.5" customHeight="1">
      <c r="A92" s="3"/>
      <c r="B92" s="9" t="s">
        <v>48</v>
      </c>
      <c r="C92" s="13">
        <v>763619784</v>
      </c>
      <c r="D92" s="21"/>
      <c r="E92" s="13">
        <v>798324284</v>
      </c>
      <c r="F92" s="104"/>
      <c r="G92" s="68">
        <f t="shared" si="22"/>
        <v>34704500</v>
      </c>
      <c r="H92" s="13">
        <v>322175784</v>
      </c>
      <c r="I92" s="13">
        <v>356880284</v>
      </c>
      <c r="J92" s="68">
        <f t="shared" si="23"/>
        <v>34704500</v>
      </c>
      <c r="K92" s="15">
        <v>151893000</v>
      </c>
      <c r="L92" s="15">
        <v>151893000</v>
      </c>
      <c r="M92" s="68">
        <f>L92-K92</f>
        <v>0</v>
      </c>
      <c r="N92" s="67">
        <v>26696000</v>
      </c>
      <c r="O92" s="67">
        <v>26696000</v>
      </c>
      <c r="P92" s="68">
        <f t="shared" si="25"/>
        <v>0</v>
      </c>
      <c r="Q92" s="25">
        <v>16748000</v>
      </c>
      <c r="R92" s="25">
        <v>16748000</v>
      </c>
      <c r="S92" s="68">
        <f t="shared" si="26"/>
        <v>0</v>
      </c>
      <c r="T92" s="13">
        <v>37684000</v>
      </c>
      <c r="U92" s="13">
        <v>37684000</v>
      </c>
      <c r="V92" s="70">
        <f t="shared" si="27"/>
        <v>0</v>
      </c>
      <c r="W92" s="15">
        <v>32049000</v>
      </c>
      <c r="X92" s="15">
        <v>32049000</v>
      </c>
      <c r="Y92" s="70">
        <f t="shared" si="28"/>
        <v>0</v>
      </c>
      <c r="Z92" s="15">
        <v>34489000</v>
      </c>
      <c r="AA92" s="15">
        <v>34489000</v>
      </c>
      <c r="AB92" s="68">
        <f t="shared" si="29"/>
        <v>0</v>
      </c>
      <c r="AC92" s="15">
        <v>5641000</v>
      </c>
      <c r="AD92" s="15">
        <v>5641000</v>
      </c>
      <c r="AE92" s="68">
        <f t="shared" si="30"/>
        <v>0</v>
      </c>
      <c r="AF92" s="15">
        <v>5846000</v>
      </c>
      <c r="AG92" s="15">
        <v>5846000</v>
      </c>
      <c r="AH92" s="67">
        <f t="shared" si="31"/>
        <v>0</v>
      </c>
      <c r="AI92" s="15">
        <v>4025000</v>
      </c>
      <c r="AJ92" s="15">
        <v>4025000</v>
      </c>
      <c r="AK92" s="68">
        <f t="shared" si="32"/>
        <v>0</v>
      </c>
      <c r="AL92" s="15">
        <v>16349000</v>
      </c>
      <c r="AM92" s="15">
        <v>16349000</v>
      </c>
      <c r="AN92" s="68">
        <f t="shared" si="33"/>
        <v>0</v>
      </c>
      <c r="AO92" s="28">
        <v>15516000</v>
      </c>
      <c r="AP92" s="28">
        <v>15516000</v>
      </c>
      <c r="AQ92" s="68">
        <f t="shared" si="34"/>
        <v>0</v>
      </c>
      <c r="AR92" s="15">
        <v>6876000</v>
      </c>
      <c r="AS92" s="15">
        <v>6876000</v>
      </c>
      <c r="AT92" s="68">
        <f t="shared" si="35"/>
        <v>0</v>
      </c>
      <c r="AU92" s="15">
        <v>7088000</v>
      </c>
      <c r="AV92" s="15">
        <v>7088000</v>
      </c>
      <c r="AW92" s="68">
        <f t="shared" si="36"/>
        <v>0</v>
      </c>
      <c r="AX92" s="15">
        <v>11737000</v>
      </c>
      <c r="AY92" s="15">
        <v>11737000</v>
      </c>
      <c r="AZ92" s="68">
        <f t="shared" si="37"/>
        <v>0</v>
      </c>
      <c r="BA92" s="15">
        <v>14157000</v>
      </c>
      <c r="BB92" s="15">
        <v>14157000</v>
      </c>
      <c r="BC92" s="68">
        <f t="shared" si="38"/>
        <v>0</v>
      </c>
      <c r="BD92" s="15">
        <v>6752000</v>
      </c>
      <c r="BE92" s="15">
        <v>6752000</v>
      </c>
      <c r="BF92" s="68">
        <f t="shared" si="39"/>
        <v>0</v>
      </c>
      <c r="BG92" s="15">
        <v>10558000</v>
      </c>
      <c r="BH92" s="15">
        <v>10558000</v>
      </c>
      <c r="BI92" s="68">
        <f t="shared" si="40"/>
        <v>0</v>
      </c>
      <c r="BJ92" s="15">
        <v>10131000</v>
      </c>
      <c r="BK92" s="15">
        <v>10131000</v>
      </c>
      <c r="BL92" s="68">
        <f t="shared" si="41"/>
        <v>0</v>
      </c>
      <c r="BM92" s="15">
        <v>27209000</v>
      </c>
      <c r="BN92" s="15">
        <v>27209000</v>
      </c>
      <c r="BO92" s="68">
        <f t="shared" si="42"/>
        <v>0</v>
      </c>
    </row>
    <row r="93" spans="1:67" s="98" customFormat="1" ht="47.25">
      <c r="A93" s="3"/>
      <c r="B93" s="8" t="s">
        <v>52</v>
      </c>
      <c r="C93" s="13">
        <v>1340008656</v>
      </c>
      <c r="D93" s="21"/>
      <c r="E93" s="13">
        <v>1430008656</v>
      </c>
      <c r="F93" s="104"/>
      <c r="G93" s="68">
        <f t="shared" si="22"/>
        <v>90000000</v>
      </c>
      <c r="H93" s="13">
        <v>568392056</v>
      </c>
      <c r="I93" s="13">
        <v>592995000</v>
      </c>
      <c r="J93" s="68">
        <f t="shared" si="23"/>
        <v>24602944</v>
      </c>
      <c r="K93" s="15">
        <v>256220367</v>
      </c>
      <c r="L93" s="15">
        <v>273697000</v>
      </c>
      <c r="M93" s="68">
        <f t="shared" si="24"/>
        <v>17476633</v>
      </c>
      <c r="N93" s="67">
        <v>38865469</v>
      </c>
      <c r="O93" s="67">
        <v>41419000</v>
      </c>
      <c r="P93" s="68">
        <f t="shared" si="25"/>
        <v>2553531</v>
      </c>
      <c r="Q93" s="25">
        <v>31783520</v>
      </c>
      <c r="R93" s="25">
        <v>35339000</v>
      </c>
      <c r="S93" s="68">
        <f t="shared" si="26"/>
        <v>3555480</v>
      </c>
      <c r="T93" s="13">
        <v>80912786</v>
      </c>
      <c r="U93" s="13">
        <v>87301000</v>
      </c>
      <c r="V93" s="70">
        <f t="shared" si="27"/>
        <v>6388214</v>
      </c>
      <c r="W93" s="15">
        <v>39852286</v>
      </c>
      <c r="X93" s="15">
        <v>45622000</v>
      </c>
      <c r="Y93" s="70">
        <f t="shared" si="28"/>
        <v>5769714</v>
      </c>
      <c r="Z93" s="15">
        <v>54565469</v>
      </c>
      <c r="AA93" s="15">
        <v>57683000</v>
      </c>
      <c r="AB93" s="68">
        <f t="shared" si="29"/>
        <v>3117531</v>
      </c>
      <c r="AC93" s="15">
        <v>15883102</v>
      </c>
      <c r="AD93" s="15">
        <v>16789000</v>
      </c>
      <c r="AE93" s="68">
        <f t="shared" si="30"/>
        <v>905898</v>
      </c>
      <c r="AF93" s="15">
        <v>14724551</v>
      </c>
      <c r="AG93" s="15">
        <v>15572000</v>
      </c>
      <c r="AH93" s="67">
        <f t="shared" si="31"/>
        <v>847449</v>
      </c>
      <c r="AI93" s="15">
        <v>10015020</v>
      </c>
      <c r="AJ93" s="15">
        <v>12133000</v>
      </c>
      <c r="AK93" s="68">
        <f t="shared" si="32"/>
        <v>2117980</v>
      </c>
      <c r="AL93" s="15">
        <v>21431214</v>
      </c>
      <c r="AM93" s="15">
        <v>23405000</v>
      </c>
      <c r="AN93" s="68">
        <f t="shared" si="33"/>
        <v>1973786</v>
      </c>
      <c r="AO93" s="15">
        <v>18937673</v>
      </c>
      <c r="AP93" s="15">
        <v>20037673</v>
      </c>
      <c r="AQ93" s="68">
        <f t="shared" si="34"/>
        <v>1100000</v>
      </c>
      <c r="AR93" s="15">
        <v>9258571</v>
      </c>
      <c r="AS93" s="15">
        <v>10041571</v>
      </c>
      <c r="AT93" s="68">
        <f t="shared" si="35"/>
        <v>783000</v>
      </c>
      <c r="AU93" s="15">
        <v>5967367</v>
      </c>
      <c r="AV93" s="15">
        <v>9683000</v>
      </c>
      <c r="AW93" s="68">
        <f t="shared" si="36"/>
        <v>3715633</v>
      </c>
      <c r="AX93" s="15">
        <v>28003102</v>
      </c>
      <c r="AY93" s="15">
        <v>29133000</v>
      </c>
      <c r="AZ93" s="68">
        <f t="shared" si="37"/>
        <v>1129898</v>
      </c>
      <c r="BA93" s="15">
        <v>29209327</v>
      </c>
      <c r="BB93" s="15">
        <v>33195126</v>
      </c>
      <c r="BC93" s="68">
        <f t="shared" si="38"/>
        <v>3985799</v>
      </c>
      <c r="BD93" s="15">
        <v>14493735</v>
      </c>
      <c r="BE93" s="15">
        <v>15589286</v>
      </c>
      <c r="BF93" s="68">
        <f t="shared" si="39"/>
        <v>1095551</v>
      </c>
      <c r="BG93" s="15">
        <v>23683398</v>
      </c>
      <c r="BH93" s="15">
        <v>27090000</v>
      </c>
      <c r="BI93" s="68">
        <f t="shared" si="40"/>
        <v>3406602</v>
      </c>
      <c r="BJ93" s="15">
        <v>15242082</v>
      </c>
      <c r="BK93" s="15">
        <v>15681000</v>
      </c>
      <c r="BL93" s="68">
        <f t="shared" si="41"/>
        <v>438918</v>
      </c>
      <c r="BM93" s="15">
        <v>62567561</v>
      </c>
      <c r="BN93" s="15">
        <v>67603000</v>
      </c>
      <c r="BO93" s="68">
        <f t="shared" si="42"/>
        <v>5035439</v>
      </c>
    </row>
    <row r="94" spans="1:67" s="98" customFormat="1" ht="15.75">
      <c r="A94" s="3"/>
      <c r="B94" s="8" t="s">
        <v>53</v>
      </c>
      <c r="C94" s="13">
        <v>359350503</v>
      </c>
      <c r="D94" s="21"/>
      <c r="E94" s="13">
        <v>359350503</v>
      </c>
      <c r="F94" s="104"/>
      <c r="G94" s="68">
        <f t="shared" si="22"/>
        <v>0</v>
      </c>
      <c r="H94" s="13">
        <v>159796503</v>
      </c>
      <c r="I94" s="13">
        <v>159796503</v>
      </c>
      <c r="J94" s="68">
        <f t="shared" si="23"/>
        <v>0</v>
      </c>
      <c r="K94" s="15">
        <v>52567000</v>
      </c>
      <c r="L94" s="15">
        <v>52567000</v>
      </c>
      <c r="M94" s="68">
        <f t="shared" si="24"/>
        <v>0</v>
      </c>
      <c r="N94" s="67">
        <v>9389000</v>
      </c>
      <c r="O94" s="67">
        <v>9389000</v>
      </c>
      <c r="P94" s="68">
        <f t="shared" si="25"/>
        <v>0</v>
      </c>
      <c r="Q94" s="25">
        <v>7466000</v>
      </c>
      <c r="R94" s="25">
        <v>7466000</v>
      </c>
      <c r="S94" s="68">
        <f t="shared" si="26"/>
        <v>0</v>
      </c>
      <c r="T94" s="13">
        <v>18313000</v>
      </c>
      <c r="U94" s="13">
        <v>18313000</v>
      </c>
      <c r="V94" s="70">
        <f t="shared" si="27"/>
        <v>0</v>
      </c>
      <c r="W94" s="15">
        <v>13609000</v>
      </c>
      <c r="X94" s="15">
        <v>13609000</v>
      </c>
      <c r="Y94" s="70">
        <f t="shared" si="28"/>
        <v>0</v>
      </c>
      <c r="Z94" s="15">
        <v>18191000</v>
      </c>
      <c r="AA94" s="15">
        <v>18191000</v>
      </c>
      <c r="AB94" s="68">
        <f t="shared" si="29"/>
        <v>0</v>
      </c>
      <c r="AC94" s="15">
        <v>3537000</v>
      </c>
      <c r="AD94" s="15">
        <v>3537000</v>
      </c>
      <c r="AE94" s="68">
        <f t="shared" si="30"/>
        <v>0</v>
      </c>
      <c r="AF94" s="15">
        <v>4742000</v>
      </c>
      <c r="AG94" s="15">
        <v>4742000</v>
      </c>
      <c r="AH94" s="67">
        <f t="shared" si="31"/>
        <v>0</v>
      </c>
      <c r="AI94" s="15">
        <v>1782000</v>
      </c>
      <c r="AJ94" s="15">
        <v>1782000</v>
      </c>
      <c r="AK94" s="68">
        <f t="shared" si="32"/>
        <v>0</v>
      </c>
      <c r="AL94" s="15">
        <v>8549000</v>
      </c>
      <c r="AM94" s="15">
        <v>8549000</v>
      </c>
      <c r="AN94" s="68">
        <f t="shared" si="33"/>
        <v>0</v>
      </c>
      <c r="AO94" s="28">
        <v>10747000</v>
      </c>
      <c r="AP94" s="28">
        <v>10747000</v>
      </c>
      <c r="AQ94" s="68">
        <f t="shared" si="34"/>
        <v>0</v>
      </c>
      <c r="AR94" s="15">
        <v>4151000</v>
      </c>
      <c r="AS94" s="15">
        <v>4151000</v>
      </c>
      <c r="AT94" s="68">
        <f t="shared" si="35"/>
        <v>0</v>
      </c>
      <c r="AU94" s="15">
        <v>3240000</v>
      </c>
      <c r="AV94" s="15">
        <v>3240000</v>
      </c>
      <c r="AW94" s="68">
        <f t="shared" si="36"/>
        <v>0</v>
      </c>
      <c r="AX94" s="15">
        <v>4835000</v>
      </c>
      <c r="AY94" s="15">
        <v>4835000</v>
      </c>
      <c r="AZ94" s="68">
        <f t="shared" si="37"/>
        <v>0</v>
      </c>
      <c r="BA94" s="15">
        <v>6966000</v>
      </c>
      <c r="BB94" s="15">
        <v>6966000</v>
      </c>
      <c r="BC94" s="68">
        <f t="shared" si="38"/>
        <v>0</v>
      </c>
      <c r="BD94" s="15">
        <v>3308000</v>
      </c>
      <c r="BE94" s="15">
        <v>3308000</v>
      </c>
      <c r="BF94" s="68">
        <f t="shared" si="39"/>
        <v>0</v>
      </c>
      <c r="BG94" s="15">
        <v>5006000</v>
      </c>
      <c r="BH94" s="15">
        <v>5006000</v>
      </c>
      <c r="BI94" s="68">
        <f t="shared" si="40"/>
        <v>0</v>
      </c>
      <c r="BJ94" s="15">
        <v>5873000</v>
      </c>
      <c r="BK94" s="15">
        <v>5873000</v>
      </c>
      <c r="BL94" s="68">
        <f t="shared" si="41"/>
        <v>0</v>
      </c>
      <c r="BM94" s="15">
        <v>17283000</v>
      </c>
      <c r="BN94" s="15">
        <v>17283000</v>
      </c>
      <c r="BO94" s="68">
        <f t="shared" si="42"/>
        <v>0</v>
      </c>
    </row>
    <row r="95" spans="1:67" s="98" customFormat="1" ht="31.5">
      <c r="A95" s="3"/>
      <c r="B95" s="8" t="s">
        <v>54</v>
      </c>
      <c r="C95" s="13">
        <v>190393433</v>
      </c>
      <c r="D95" s="21"/>
      <c r="E95" s="13">
        <v>190393433</v>
      </c>
      <c r="F95" s="104"/>
      <c r="G95" s="68">
        <f t="shared" si="22"/>
        <v>0</v>
      </c>
      <c r="H95" s="13">
        <v>41031185</v>
      </c>
      <c r="I95" s="13">
        <v>41031185</v>
      </c>
      <c r="J95" s="68">
        <f t="shared" si="23"/>
        <v>0</v>
      </c>
      <c r="K95" s="15">
        <v>8596385</v>
      </c>
      <c r="L95" s="15">
        <v>8596385</v>
      </c>
      <c r="M95" s="68">
        <f t="shared" si="24"/>
        <v>0</v>
      </c>
      <c r="N95" s="67">
        <v>9875588</v>
      </c>
      <c r="O95" s="67">
        <v>9875588</v>
      </c>
      <c r="P95" s="68">
        <f t="shared" si="25"/>
        <v>0</v>
      </c>
      <c r="Q95" s="25">
        <v>7837956</v>
      </c>
      <c r="R95" s="25">
        <v>7837956</v>
      </c>
      <c r="S95" s="68">
        <f t="shared" si="26"/>
        <v>0</v>
      </c>
      <c r="T95" s="13">
        <v>13815865</v>
      </c>
      <c r="U95" s="13">
        <v>13815865</v>
      </c>
      <c r="V95" s="70">
        <f t="shared" si="27"/>
        <v>0</v>
      </c>
      <c r="W95" s="15">
        <v>11817005</v>
      </c>
      <c r="X95" s="15">
        <v>11817005</v>
      </c>
      <c r="Y95" s="70">
        <f t="shared" si="28"/>
        <v>0</v>
      </c>
      <c r="Z95" s="15">
        <v>12233010</v>
      </c>
      <c r="AA95" s="15">
        <v>12233010</v>
      </c>
      <c r="AB95" s="68">
        <f t="shared" si="29"/>
        <v>0</v>
      </c>
      <c r="AC95" s="15">
        <v>5382341</v>
      </c>
      <c r="AD95" s="15">
        <v>5382341</v>
      </c>
      <c r="AE95" s="68">
        <f t="shared" si="30"/>
        <v>0</v>
      </c>
      <c r="AF95" s="15">
        <v>5706963</v>
      </c>
      <c r="AG95" s="15">
        <v>5706963</v>
      </c>
      <c r="AH95" s="67">
        <f t="shared" si="31"/>
        <v>0</v>
      </c>
      <c r="AI95" s="15">
        <v>3196115</v>
      </c>
      <c r="AJ95" s="15">
        <v>3196115</v>
      </c>
      <c r="AK95" s="68">
        <f t="shared" si="32"/>
        <v>0</v>
      </c>
      <c r="AL95" s="15">
        <v>7763596</v>
      </c>
      <c r="AM95" s="15">
        <v>7763596</v>
      </c>
      <c r="AN95" s="68">
        <f t="shared" si="33"/>
        <v>0</v>
      </c>
      <c r="AO95" s="28">
        <v>8918262</v>
      </c>
      <c r="AP95" s="28">
        <v>8918262</v>
      </c>
      <c r="AQ95" s="68">
        <f t="shared" si="34"/>
        <v>0</v>
      </c>
      <c r="AR95" s="15">
        <v>5350637</v>
      </c>
      <c r="AS95" s="15">
        <v>5350637</v>
      </c>
      <c r="AT95" s="68">
        <f t="shared" si="35"/>
        <v>0</v>
      </c>
      <c r="AU95" s="15">
        <v>5112671</v>
      </c>
      <c r="AV95" s="15">
        <v>5112671</v>
      </c>
      <c r="AW95" s="68">
        <f t="shared" si="36"/>
        <v>0</v>
      </c>
      <c r="AX95" s="15">
        <v>5891715</v>
      </c>
      <c r="AY95" s="15">
        <v>5891715</v>
      </c>
      <c r="AZ95" s="68">
        <f t="shared" si="37"/>
        <v>0</v>
      </c>
      <c r="BA95" s="15">
        <v>8230768</v>
      </c>
      <c r="BB95" s="15">
        <v>8230768</v>
      </c>
      <c r="BC95" s="68">
        <f t="shared" si="38"/>
        <v>0</v>
      </c>
      <c r="BD95" s="15">
        <v>5517178</v>
      </c>
      <c r="BE95" s="15">
        <v>5517178</v>
      </c>
      <c r="BF95" s="68">
        <f t="shared" si="39"/>
        <v>0</v>
      </c>
      <c r="BG95" s="15">
        <v>7917026</v>
      </c>
      <c r="BH95" s="15">
        <v>7917026</v>
      </c>
      <c r="BI95" s="68">
        <f t="shared" si="40"/>
        <v>0</v>
      </c>
      <c r="BJ95" s="15">
        <v>5343923</v>
      </c>
      <c r="BK95" s="15">
        <v>5343923</v>
      </c>
      <c r="BL95" s="68">
        <f t="shared" si="41"/>
        <v>0</v>
      </c>
      <c r="BM95" s="15">
        <v>10855244</v>
      </c>
      <c r="BN95" s="15">
        <v>10855244</v>
      </c>
      <c r="BO95" s="68">
        <f t="shared" si="42"/>
        <v>0</v>
      </c>
    </row>
    <row r="96" spans="1:67" s="98" customFormat="1" ht="31.5">
      <c r="A96" s="3"/>
      <c r="B96" s="8" t="s">
        <v>55</v>
      </c>
      <c r="C96" s="13">
        <v>76464701</v>
      </c>
      <c r="D96" s="21"/>
      <c r="E96" s="13">
        <v>76464701</v>
      </c>
      <c r="F96" s="104"/>
      <c r="G96" s="68">
        <f t="shared" si="22"/>
        <v>0</v>
      </c>
      <c r="H96" s="13">
        <v>53678808</v>
      </c>
      <c r="I96" s="13">
        <v>53678808</v>
      </c>
      <c r="J96" s="68">
        <f t="shared" si="23"/>
        <v>0</v>
      </c>
      <c r="K96" s="15">
        <v>22785893</v>
      </c>
      <c r="L96" s="15">
        <v>22785893</v>
      </c>
      <c r="M96" s="68">
        <f t="shared" si="24"/>
        <v>0</v>
      </c>
      <c r="N96" s="78"/>
      <c r="O96" s="78"/>
      <c r="P96" s="68">
        <f t="shared" si="25"/>
        <v>0</v>
      </c>
      <c r="Q96" s="25"/>
      <c r="R96" s="25"/>
      <c r="S96" s="68">
        <f t="shared" si="26"/>
        <v>0</v>
      </c>
      <c r="T96" s="13"/>
      <c r="U96" s="13"/>
      <c r="V96" s="70">
        <f t="shared" si="27"/>
        <v>0</v>
      </c>
      <c r="W96" s="15"/>
      <c r="X96" s="15"/>
      <c r="Y96" s="70">
        <f t="shared" si="28"/>
        <v>0</v>
      </c>
      <c r="Z96" s="15"/>
      <c r="AA96" s="15"/>
      <c r="AB96" s="68">
        <f t="shared" si="29"/>
        <v>0</v>
      </c>
      <c r="AC96" s="15"/>
      <c r="AD96" s="15"/>
      <c r="AE96" s="68">
        <f t="shared" si="30"/>
        <v>0</v>
      </c>
      <c r="AF96" s="15"/>
      <c r="AG96" s="15"/>
      <c r="AH96" s="67">
        <f t="shared" si="31"/>
        <v>0</v>
      </c>
      <c r="AI96" s="15"/>
      <c r="AJ96" s="15"/>
      <c r="AK96" s="68">
        <f t="shared" si="32"/>
        <v>0</v>
      </c>
      <c r="AL96" s="15"/>
      <c r="AM96" s="15"/>
      <c r="AN96" s="68">
        <f t="shared" si="33"/>
        <v>0</v>
      </c>
      <c r="AO96" s="28"/>
      <c r="AP96" s="28"/>
      <c r="AQ96" s="68">
        <f t="shared" si="34"/>
        <v>0</v>
      </c>
      <c r="AR96" s="15"/>
      <c r="AS96" s="15"/>
      <c r="AT96" s="68">
        <f t="shared" si="35"/>
        <v>0</v>
      </c>
      <c r="AU96" s="15"/>
      <c r="AV96" s="15"/>
      <c r="AW96" s="68">
        <f t="shared" si="36"/>
        <v>0</v>
      </c>
      <c r="AX96" s="15"/>
      <c r="AY96" s="15"/>
      <c r="AZ96" s="68">
        <f t="shared" si="37"/>
        <v>0</v>
      </c>
      <c r="BA96" s="15"/>
      <c r="BB96" s="15"/>
      <c r="BC96" s="68">
        <f t="shared" si="38"/>
        <v>0</v>
      </c>
      <c r="BD96" s="15"/>
      <c r="BE96" s="15"/>
      <c r="BF96" s="68">
        <f t="shared" si="39"/>
        <v>0</v>
      </c>
      <c r="BG96" s="15"/>
      <c r="BH96" s="15"/>
      <c r="BI96" s="68">
        <f t="shared" si="40"/>
        <v>0</v>
      </c>
      <c r="BJ96" s="15"/>
      <c r="BK96" s="15"/>
      <c r="BL96" s="68">
        <f t="shared" si="41"/>
        <v>0</v>
      </c>
      <c r="BM96" s="15"/>
      <c r="BN96" s="15"/>
      <c r="BO96" s="68">
        <f t="shared" si="42"/>
        <v>0</v>
      </c>
    </row>
    <row r="97" spans="1:67" s="98" customFormat="1" ht="31.5">
      <c r="A97" s="3"/>
      <c r="B97" s="8" t="s">
        <v>56</v>
      </c>
      <c r="C97" s="13">
        <v>489602189</v>
      </c>
      <c r="D97" s="21"/>
      <c r="E97" s="13">
        <v>489602189</v>
      </c>
      <c r="F97" s="104"/>
      <c r="G97" s="68">
        <f t="shared" si="22"/>
        <v>0</v>
      </c>
      <c r="H97" s="13">
        <v>169337189</v>
      </c>
      <c r="I97" s="13">
        <v>169337189</v>
      </c>
      <c r="J97" s="68">
        <f>I97-H97</f>
        <v>0</v>
      </c>
      <c r="K97" s="15">
        <v>73456000</v>
      </c>
      <c r="L97" s="15">
        <v>73456000</v>
      </c>
      <c r="M97" s="68">
        <f>L97-K97</f>
        <v>0</v>
      </c>
      <c r="N97" s="67">
        <v>15207000</v>
      </c>
      <c r="O97" s="67">
        <v>15207000</v>
      </c>
      <c r="P97" s="68">
        <f>O97-N97</f>
        <v>0</v>
      </c>
      <c r="Q97" s="25">
        <v>13060000</v>
      </c>
      <c r="R97" s="25">
        <v>13060000</v>
      </c>
      <c r="S97" s="68">
        <f>R97-Q97</f>
        <v>0</v>
      </c>
      <c r="T97" s="13">
        <v>32070000</v>
      </c>
      <c r="U97" s="13">
        <v>32070000</v>
      </c>
      <c r="V97" s="70">
        <f>U97-T97</f>
        <v>0</v>
      </c>
      <c r="W97" s="15">
        <v>25229000</v>
      </c>
      <c r="X97" s="15">
        <v>25229000</v>
      </c>
      <c r="Y97" s="70">
        <f>X97-W97</f>
        <v>0</v>
      </c>
      <c r="Z97" s="15">
        <v>30881000</v>
      </c>
      <c r="AA97" s="15">
        <v>30881000</v>
      </c>
      <c r="AB97" s="68">
        <f>AA97-Z97</f>
        <v>0</v>
      </c>
      <c r="AC97" s="15">
        <v>6135000</v>
      </c>
      <c r="AD97" s="15">
        <v>6135000</v>
      </c>
      <c r="AE97" s="68">
        <f>AD97-AC97</f>
        <v>0</v>
      </c>
      <c r="AF97" s="15">
        <v>7950000</v>
      </c>
      <c r="AG97" s="15">
        <v>7950000</v>
      </c>
      <c r="AH97" s="67">
        <f>AG97-AF97</f>
        <v>0</v>
      </c>
      <c r="AI97" s="15">
        <v>4227000</v>
      </c>
      <c r="AJ97" s="15">
        <v>4227000</v>
      </c>
      <c r="AK97" s="68">
        <f>AJ97-AI97</f>
        <v>0</v>
      </c>
      <c r="AL97" s="15">
        <v>13693000</v>
      </c>
      <c r="AM97" s="15">
        <v>13693000</v>
      </c>
      <c r="AN97" s="68">
        <f>AM97-AL97</f>
        <v>0</v>
      </c>
      <c r="AO97" s="28">
        <v>14140000</v>
      </c>
      <c r="AP97" s="28">
        <v>14140000</v>
      </c>
      <c r="AQ97" s="68">
        <f>AP97-AO97</f>
        <v>0</v>
      </c>
      <c r="AR97" s="15">
        <v>7809000</v>
      </c>
      <c r="AS97" s="15">
        <v>7809000</v>
      </c>
      <c r="AT97" s="68">
        <f>AS97-AR97</f>
        <v>0</v>
      </c>
      <c r="AU97" s="15">
        <v>4467000</v>
      </c>
      <c r="AV97" s="15">
        <v>4467000</v>
      </c>
      <c r="AW97" s="68">
        <f>AV97-AU97</f>
        <v>0</v>
      </c>
      <c r="AX97" s="15">
        <v>7339000</v>
      </c>
      <c r="AY97" s="15">
        <v>7339000</v>
      </c>
      <c r="AZ97" s="68">
        <f>AY97-AX97</f>
        <v>0</v>
      </c>
      <c r="BA97" s="15">
        <v>13092000</v>
      </c>
      <c r="BB97" s="15">
        <v>13092000</v>
      </c>
      <c r="BC97" s="68">
        <f>BB97-BA97</f>
        <v>0</v>
      </c>
      <c r="BD97" s="15">
        <v>6744000</v>
      </c>
      <c r="BE97" s="15">
        <v>6744000</v>
      </c>
      <c r="BF97" s="68">
        <f>BE97-BD97</f>
        <v>0</v>
      </c>
      <c r="BG97" s="15">
        <v>11179000</v>
      </c>
      <c r="BH97" s="15">
        <v>11179000</v>
      </c>
      <c r="BI97" s="68">
        <f>BH97-BG97</f>
        <v>0</v>
      </c>
      <c r="BJ97" s="15">
        <v>9285000</v>
      </c>
      <c r="BK97" s="15">
        <v>9285000</v>
      </c>
      <c r="BL97" s="68">
        <f>BK97-BJ97</f>
        <v>0</v>
      </c>
      <c r="BM97" s="15">
        <v>24302000</v>
      </c>
      <c r="BN97" s="15">
        <v>24302000</v>
      </c>
      <c r="BO97" s="68">
        <f>BN97-BM97</f>
        <v>0</v>
      </c>
    </row>
    <row r="98" spans="1:67" s="115" customFormat="1" ht="31.5">
      <c r="A98" s="114"/>
      <c r="B98" s="31" t="s">
        <v>59</v>
      </c>
      <c r="C98" s="15">
        <v>40751707</v>
      </c>
      <c r="D98" s="21"/>
      <c r="E98" s="15">
        <v>40751707</v>
      </c>
      <c r="F98" s="104"/>
      <c r="G98" s="68">
        <f t="shared" si="22"/>
        <v>0</v>
      </c>
      <c r="H98" s="15">
        <v>19325178</v>
      </c>
      <c r="I98" s="15">
        <v>19325178</v>
      </c>
      <c r="J98" s="68">
        <f>I98-H98</f>
        <v>0</v>
      </c>
      <c r="K98" s="15">
        <v>9375510</v>
      </c>
      <c r="L98" s="15">
        <v>9375510</v>
      </c>
      <c r="M98" s="68">
        <f>L98-K98</f>
        <v>0</v>
      </c>
      <c r="N98" s="67">
        <v>902041</v>
      </c>
      <c r="O98" s="67">
        <v>902041</v>
      </c>
      <c r="P98" s="68">
        <f>O98-N98</f>
        <v>0</v>
      </c>
      <c r="Q98" s="25">
        <v>565306</v>
      </c>
      <c r="R98" s="25">
        <v>565306</v>
      </c>
      <c r="S98" s="68">
        <f>R98-Q98</f>
        <v>0</v>
      </c>
      <c r="T98" s="15">
        <v>2414286</v>
      </c>
      <c r="U98" s="15">
        <v>2414286</v>
      </c>
      <c r="V98" s="70">
        <f>U98-T98</f>
        <v>0</v>
      </c>
      <c r="W98" s="15">
        <v>1714286</v>
      </c>
      <c r="X98" s="15">
        <v>1714286</v>
      </c>
      <c r="Y98" s="70">
        <f>X98-W98</f>
        <v>0</v>
      </c>
      <c r="Z98" s="15">
        <v>1502041</v>
      </c>
      <c r="AA98" s="15">
        <v>1502041</v>
      </c>
      <c r="AB98" s="68">
        <f>AA98-Z98</f>
        <v>0</v>
      </c>
      <c r="AC98" s="15">
        <v>326531</v>
      </c>
      <c r="AD98" s="15">
        <v>326531</v>
      </c>
      <c r="AE98" s="68">
        <f>AD98-AC98</f>
        <v>0</v>
      </c>
      <c r="AF98" s="15">
        <v>163265</v>
      </c>
      <c r="AG98" s="15">
        <v>163265</v>
      </c>
      <c r="AH98" s="67">
        <f>AG98-AF98</f>
        <v>0</v>
      </c>
      <c r="AI98" s="15">
        <v>65306</v>
      </c>
      <c r="AJ98" s="15">
        <v>65306</v>
      </c>
      <c r="AK98" s="68">
        <f>AJ98-AI98</f>
        <v>0</v>
      </c>
      <c r="AL98" s="15">
        <v>585714</v>
      </c>
      <c r="AM98" s="15">
        <v>585714</v>
      </c>
      <c r="AN98" s="68">
        <f>AM98-AL98</f>
        <v>0</v>
      </c>
      <c r="AO98" s="28">
        <v>555102</v>
      </c>
      <c r="AP98" s="28">
        <v>555102</v>
      </c>
      <c r="AQ98" s="68">
        <f>AP98-AO98</f>
        <v>0</v>
      </c>
      <c r="AR98" s="15">
        <v>228571</v>
      </c>
      <c r="AS98" s="15">
        <v>228571</v>
      </c>
      <c r="AT98" s="68">
        <f>AS98-AR98</f>
        <v>0</v>
      </c>
      <c r="AU98" s="15">
        <v>175510</v>
      </c>
      <c r="AV98" s="15">
        <v>175510</v>
      </c>
      <c r="AW98" s="68">
        <f>AV98-AU98</f>
        <v>0</v>
      </c>
      <c r="AX98" s="15">
        <v>526531</v>
      </c>
      <c r="AY98" s="15">
        <v>526531</v>
      </c>
      <c r="AZ98" s="68">
        <f>AY98-AX98</f>
        <v>0</v>
      </c>
      <c r="BA98" s="15">
        <v>644898</v>
      </c>
      <c r="BB98" s="15">
        <v>644898</v>
      </c>
      <c r="BC98" s="68">
        <f>BB98-BA98</f>
        <v>0</v>
      </c>
      <c r="BD98" s="15">
        <v>151020</v>
      </c>
      <c r="BE98" s="15">
        <v>151020</v>
      </c>
      <c r="BF98" s="68">
        <f>BE98-BD98</f>
        <v>0</v>
      </c>
      <c r="BG98" s="15">
        <v>373469</v>
      </c>
      <c r="BH98" s="15">
        <v>373469</v>
      </c>
      <c r="BI98" s="68">
        <f>BH98-BG98</f>
        <v>0</v>
      </c>
      <c r="BJ98" s="15">
        <v>261224</v>
      </c>
      <c r="BK98" s="15">
        <v>261224</v>
      </c>
      <c r="BL98" s="68">
        <f>BK98-BJ98</f>
        <v>0</v>
      </c>
      <c r="BM98" s="15">
        <v>895918</v>
      </c>
      <c r="BN98" s="15">
        <v>895918</v>
      </c>
      <c r="BO98" s="68">
        <f>BN98-BM98</f>
        <v>0</v>
      </c>
    </row>
    <row r="99" spans="1:67" s="98" customFormat="1" ht="47.25">
      <c r="A99" s="3"/>
      <c r="B99" s="8" t="s">
        <v>104</v>
      </c>
      <c r="C99" s="13">
        <v>754360500</v>
      </c>
      <c r="D99" s="21"/>
      <c r="E99" s="13">
        <v>754360500</v>
      </c>
      <c r="F99" s="104"/>
      <c r="G99" s="68">
        <f t="shared" si="22"/>
        <v>0</v>
      </c>
      <c r="H99" s="13">
        <v>305044430</v>
      </c>
      <c r="I99" s="13">
        <v>305044430</v>
      </c>
      <c r="J99" s="68">
        <f>I99-H99</f>
        <v>0</v>
      </c>
      <c r="K99" s="15">
        <v>79218900</v>
      </c>
      <c r="L99" s="15">
        <v>79218900</v>
      </c>
      <c r="M99" s="68">
        <f>L99-K99</f>
        <v>0</v>
      </c>
      <c r="N99" s="67">
        <v>18613240</v>
      </c>
      <c r="O99" s="67">
        <v>18613240</v>
      </c>
      <c r="P99" s="68">
        <f>O99-N99</f>
        <v>0</v>
      </c>
      <c r="Q99" s="25">
        <v>19530790</v>
      </c>
      <c r="R99" s="25">
        <v>19530790</v>
      </c>
      <c r="S99" s="68">
        <f>R99-Q99</f>
        <v>0</v>
      </c>
      <c r="T99" s="13">
        <v>51120870</v>
      </c>
      <c r="U99" s="13">
        <v>51120870</v>
      </c>
      <c r="V99" s="70">
        <f>U99-T99</f>
        <v>0</v>
      </c>
      <c r="W99" s="15">
        <v>28706330</v>
      </c>
      <c r="X99" s="15">
        <v>28706330</v>
      </c>
      <c r="Y99" s="70">
        <f>X99-W99</f>
        <v>0</v>
      </c>
      <c r="Z99" s="15">
        <v>40503460</v>
      </c>
      <c r="AA99" s="15">
        <v>40503460</v>
      </c>
      <c r="AB99" s="68">
        <f>AA99-Z99</f>
        <v>0</v>
      </c>
      <c r="AC99" s="15">
        <v>11010650</v>
      </c>
      <c r="AD99" s="15">
        <v>11010650</v>
      </c>
      <c r="AE99" s="68">
        <f>AD99-AC99</f>
        <v>0</v>
      </c>
      <c r="AF99" s="15">
        <v>12714680</v>
      </c>
      <c r="AG99" s="15">
        <v>12714680</v>
      </c>
      <c r="AH99" s="67">
        <f>AG99-AF99</f>
        <v>0</v>
      </c>
      <c r="AI99" s="15">
        <v>4194530</v>
      </c>
      <c r="AJ99" s="15">
        <v>4194530</v>
      </c>
      <c r="AK99" s="68">
        <f>AJ99-AI99</f>
        <v>0</v>
      </c>
      <c r="AL99" s="15">
        <v>21628060</v>
      </c>
      <c r="AM99" s="15">
        <v>21628060</v>
      </c>
      <c r="AN99" s="68">
        <f>AM99-AL99</f>
        <v>0</v>
      </c>
      <c r="AO99" s="15">
        <v>26609070</v>
      </c>
      <c r="AP99" s="15">
        <v>26609070</v>
      </c>
      <c r="AQ99" s="68">
        <f>AP99-AO99</f>
        <v>0</v>
      </c>
      <c r="AR99" s="28">
        <v>12714680</v>
      </c>
      <c r="AS99" s="28">
        <v>12714680</v>
      </c>
      <c r="AT99" s="68">
        <f>AS99-AR99</f>
        <v>0</v>
      </c>
      <c r="AU99" s="15">
        <v>7602590</v>
      </c>
      <c r="AV99" s="15">
        <v>7602590</v>
      </c>
      <c r="AW99" s="68">
        <f>AV99-AU99</f>
        <v>0</v>
      </c>
      <c r="AX99" s="15">
        <v>12583600</v>
      </c>
      <c r="AY99" s="15">
        <v>12583600</v>
      </c>
      <c r="AZ99" s="68">
        <f>AY99-AX99</f>
        <v>0</v>
      </c>
      <c r="BA99" s="15">
        <v>18220000</v>
      </c>
      <c r="BB99" s="15">
        <v>18220000</v>
      </c>
      <c r="BC99" s="68">
        <f>BB99-BA99</f>
        <v>0</v>
      </c>
      <c r="BD99" s="15">
        <v>8843040</v>
      </c>
      <c r="BE99" s="15">
        <v>8843040</v>
      </c>
      <c r="BF99" s="68">
        <f>BE99-BD99</f>
        <v>0</v>
      </c>
      <c r="BG99" s="15">
        <v>18088920</v>
      </c>
      <c r="BH99" s="15">
        <v>18088920</v>
      </c>
      <c r="BI99" s="68">
        <f>BH99-BG99</f>
        <v>0</v>
      </c>
      <c r="BJ99" s="15">
        <v>11797120</v>
      </c>
      <c r="BK99" s="15">
        <v>11797120</v>
      </c>
      <c r="BL99" s="68">
        <f>BK99-BJ99</f>
        <v>0</v>
      </c>
      <c r="BM99" s="15">
        <v>45615540</v>
      </c>
      <c r="BN99" s="15">
        <v>45615540</v>
      </c>
      <c r="BO99" s="68">
        <f>BN99-BM99</f>
        <v>0</v>
      </c>
    </row>
    <row r="100" spans="1:67" s="98" customFormat="1" ht="63">
      <c r="A100" s="3"/>
      <c r="B100" s="8" t="s">
        <v>105</v>
      </c>
      <c r="C100" s="13">
        <v>987729952</v>
      </c>
      <c r="D100" s="21"/>
      <c r="E100" s="13">
        <v>987729952</v>
      </c>
      <c r="F100" s="104"/>
      <c r="G100" s="68">
        <f t="shared" si="22"/>
        <v>0</v>
      </c>
      <c r="H100" s="13">
        <v>222061292</v>
      </c>
      <c r="I100" s="13">
        <v>221043162</v>
      </c>
      <c r="J100" s="68">
        <f>I100-H100</f>
        <v>-1018130</v>
      </c>
      <c r="K100" s="15">
        <v>54564893</v>
      </c>
      <c r="L100" s="15">
        <v>54564893</v>
      </c>
      <c r="M100" s="68">
        <f>L100-K100</f>
        <v>0</v>
      </c>
      <c r="N100" s="67">
        <v>33972171</v>
      </c>
      <c r="O100" s="67">
        <v>33972171</v>
      </c>
      <c r="P100" s="68">
        <f>O100-N100</f>
        <v>0</v>
      </c>
      <c r="Q100" s="25">
        <v>67702686</v>
      </c>
      <c r="R100" s="25">
        <v>67882286</v>
      </c>
      <c r="S100" s="68">
        <f>R100-Q100</f>
        <v>179600</v>
      </c>
      <c r="T100" s="13">
        <v>62040837</v>
      </c>
      <c r="U100" s="13">
        <v>62040837</v>
      </c>
      <c r="V100" s="70">
        <f>U100-T100</f>
        <v>0</v>
      </c>
      <c r="W100" s="15">
        <v>35572036</v>
      </c>
      <c r="X100" s="15">
        <v>35629306</v>
      </c>
      <c r="Y100" s="70">
        <f>X100-W100</f>
        <v>57270</v>
      </c>
      <c r="Z100" s="15">
        <v>41236768</v>
      </c>
      <c r="AA100" s="15">
        <v>41236768</v>
      </c>
      <c r="AB100" s="68">
        <f>AA100-Z100</f>
        <v>0</v>
      </c>
      <c r="AC100" s="15">
        <v>34541597</v>
      </c>
      <c r="AD100" s="15">
        <v>34673275</v>
      </c>
      <c r="AE100" s="68">
        <f>AD100-AC100</f>
        <v>131678</v>
      </c>
      <c r="AF100" s="15">
        <v>39101799</v>
      </c>
      <c r="AG100" s="15">
        <v>39103173</v>
      </c>
      <c r="AH100" s="67">
        <f>AG100-AF100</f>
        <v>1374</v>
      </c>
      <c r="AI100" s="15">
        <v>15416083</v>
      </c>
      <c r="AJ100" s="15">
        <v>15444464</v>
      </c>
      <c r="AK100" s="68">
        <f>AJ100-AI100</f>
        <v>28381</v>
      </c>
      <c r="AL100" s="15">
        <v>42707038</v>
      </c>
      <c r="AM100" s="15">
        <v>42891304</v>
      </c>
      <c r="AN100" s="68">
        <f>AM100-AL100</f>
        <v>184266</v>
      </c>
      <c r="AO100" s="28">
        <v>47510979</v>
      </c>
      <c r="AP100" s="28">
        <v>47510979</v>
      </c>
      <c r="AQ100" s="68">
        <f>AP100-AO100</f>
        <v>0</v>
      </c>
      <c r="AR100" s="15">
        <v>24051302</v>
      </c>
      <c r="AS100" s="15">
        <v>24128149</v>
      </c>
      <c r="AT100" s="68">
        <f>AS100-AR100</f>
        <v>76847</v>
      </c>
      <c r="AU100" s="15">
        <v>39173701</v>
      </c>
      <c r="AV100" s="15">
        <v>39173701</v>
      </c>
      <c r="AW100" s="68">
        <f>AV100-AU100</f>
        <v>0</v>
      </c>
      <c r="AX100" s="15">
        <v>33583049</v>
      </c>
      <c r="AY100" s="15">
        <v>33719706</v>
      </c>
      <c r="AZ100" s="68">
        <f>AY100-AX100</f>
        <v>136657</v>
      </c>
      <c r="BA100" s="15">
        <v>31481797</v>
      </c>
      <c r="BB100" s="15">
        <v>31481797</v>
      </c>
      <c r="BC100" s="68">
        <f>BB100-BA100</f>
        <v>0</v>
      </c>
      <c r="BD100" s="15">
        <v>32112538</v>
      </c>
      <c r="BE100" s="15">
        <v>32112538</v>
      </c>
      <c r="BF100" s="68">
        <f>BE100-BD100</f>
        <v>0</v>
      </c>
      <c r="BG100" s="15">
        <v>30703465</v>
      </c>
      <c r="BH100" s="15">
        <v>30760765</v>
      </c>
      <c r="BI100" s="68">
        <f>BH100-BG100</f>
        <v>57300</v>
      </c>
      <c r="BJ100" s="15">
        <v>49163911</v>
      </c>
      <c r="BK100" s="15">
        <v>49163911</v>
      </c>
      <c r="BL100" s="68">
        <f>BK100-BJ100</f>
        <v>0</v>
      </c>
      <c r="BM100" s="15">
        <v>51032010</v>
      </c>
      <c r="BN100" s="15">
        <v>51196767</v>
      </c>
      <c r="BO100" s="68">
        <f>BN100-BM100</f>
        <v>164757</v>
      </c>
    </row>
    <row r="101" spans="1:67" s="98" customFormat="1" ht="15.75">
      <c r="A101" s="3"/>
      <c r="B101" s="8" t="s">
        <v>106</v>
      </c>
      <c r="C101" s="13">
        <v>95629000</v>
      </c>
      <c r="D101" s="21"/>
      <c r="E101" s="13">
        <v>95629000</v>
      </c>
      <c r="F101" s="104"/>
      <c r="G101" s="68">
        <f t="shared" si="22"/>
        <v>0</v>
      </c>
      <c r="H101" s="13">
        <v>22697200</v>
      </c>
      <c r="I101" s="13">
        <v>22697200</v>
      </c>
      <c r="J101" s="68">
        <f t="shared" si="23"/>
        <v>0</v>
      </c>
      <c r="K101" s="15">
        <v>21145600</v>
      </c>
      <c r="L101" s="15">
        <v>21145600</v>
      </c>
      <c r="M101" s="68">
        <f t="shared" si="24"/>
        <v>0</v>
      </c>
      <c r="N101" s="67">
        <v>2412500</v>
      </c>
      <c r="O101" s="67">
        <v>2412500</v>
      </c>
      <c r="P101" s="68">
        <f t="shared" si="25"/>
        <v>0</v>
      </c>
      <c r="Q101" s="25">
        <v>3929700</v>
      </c>
      <c r="R101" s="25">
        <v>3929700</v>
      </c>
      <c r="S101" s="68">
        <f t="shared" si="26"/>
        <v>0</v>
      </c>
      <c r="T101" s="13">
        <v>5015500</v>
      </c>
      <c r="U101" s="13">
        <v>5015500</v>
      </c>
      <c r="V101" s="70">
        <f t="shared" si="27"/>
        <v>0</v>
      </c>
      <c r="W101" s="15">
        <v>3685200</v>
      </c>
      <c r="X101" s="15">
        <v>3685200</v>
      </c>
      <c r="Y101" s="70">
        <f t="shared" si="28"/>
        <v>0</v>
      </c>
      <c r="Z101" s="15">
        <v>4432100</v>
      </c>
      <c r="AA101" s="15">
        <v>4432100</v>
      </c>
      <c r="AB101" s="68">
        <f t="shared" si="29"/>
        <v>0</v>
      </c>
      <c r="AC101" s="15">
        <v>2092900</v>
      </c>
      <c r="AD101" s="15">
        <v>2092900</v>
      </c>
      <c r="AE101" s="68">
        <f t="shared" si="30"/>
        <v>0</v>
      </c>
      <c r="AF101" s="15">
        <v>2360600</v>
      </c>
      <c r="AG101" s="15">
        <v>2360600</v>
      </c>
      <c r="AH101" s="67">
        <f t="shared" si="31"/>
        <v>0</v>
      </c>
      <c r="AI101" s="15">
        <v>1597400</v>
      </c>
      <c r="AJ101" s="15">
        <v>1597400</v>
      </c>
      <c r="AK101" s="68">
        <f t="shared" si="32"/>
        <v>0</v>
      </c>
      <c r="AL101" s="15">
        <v>3493600</v>
      </c>
      <c r="AM101" s="15">
        <v>3493600</v>
      </c>
      <c r="AN101" s="68">
        <f t="shared" si="33"/>
        <v>0</v>
      </c>
      <c r="AO101" s="28">
        <v>2981300</v>
      </c>
      <c r="AP101" s="28">
        <v>2981300</v>
      </c>
      <c r="AQ101" s="68">
        <f t="shared" si="34"/>
        <v>0</v>
      </c>
      <c r="AR101" s="15">
        <v>2162500</v>
      </c>
      <c r="AS101" s="15">
        <v>2162500</v>
      </c>
      <c r="AT101" s="68">
        <f t="shared" si="35"/>
        <v>0</v>
      </c>
      <c r="AU101" s="15">
        <v>2251000</v>
      </c>
      <c r="AV101" s="15">
        <v>2251000</v>
      </c>
      <c r="AW101" s="68">
        <f t="shared" si="36"/>
        <v>0</v>
      </c>
      <c r="AX101" s="15">
        <v>2183100</v>
      </c>
      <c r="AY101" s="15">
        <v>2183100</v>
      </c>
      <c r="AZ101" s="68">
        <f t="shared" si="37"/>
        <v>0</v>
      </c>
      <c r="BA101" s="15">
        <v>2828900</v>
      </c>
      <c r="BB101" s="15">
        <v>2828900</v>
      </c>
      <c r="BC101" s="68">
        <f t="shared" si="38"/>
        <v>0</v>
      </c>
      <c r="BD101" s="15">
        <v>2241700</v>
      </c>
      <c r="BE101" s="15">
        <v>2241700</v>
      </c>
      <c r="BF101" s="68">
        <f t="shared" si="39"/>
        <v>0</v>
      </c>
      <c r="BG101" s="15">
        <v>2277700</v>
      </c>
      <c r="BH101" s="15">
        <v>2277700</v>
      </c>
      <c r="BI101" s="68">
        <f t="shared" si="40"/>
        <v>0</v>
      </c>
      <c r="BJ101" s="15">
        <v>2717300</v>
      </c>
      <c r="BK101" s="15">
        <v>2717300</v>
      </c>
      <c r="BL101" s="68">
        <f t="shared" si="41"/>
        <v>0</v>
      </c>
      <c r="BM101" s="15">
        <v>3123200</v>
      </c>
      <c r="BN101" s="15">
        <v>3123200</v>
      </c>
      <c r="BO101" s="68">
        <f t="shared" si="42"/>
        <v>0</v>
      </c>
    </row>
    <row r="102" spans="1:67" s="98" customFormat="1" ht="47.25">
      <c r="A102" s="3"/>
      <c r="B102" s="31" t="s">
        <v>107</v>
      </c>
      <c r="C102" s="13">
        <v>77657400</v>
      </c>
      <c r="D102" s="21"/>
      <c r="E102" s="13">
        <v>77657400</v>
      </c>
      <c r="F102" s="104"/>
      <c r="G102" s="68">
        <f t="shared" si="22"/>
        <v>0</v>
      </c>
      <c r="H102" s="13">
        <v>19878000</v>
      </c>
      <c r="I102" s="13">
        <v>19878000</v>
      </c>
      <c r="J102" s="68">
        <f aca="true" t="shared" si="43" ref="J102:J107">I102-H102</f>
        <v>0</v>
      </c>
      <c r="K102" s="15">
        <v>10365784</v>
      </c>
      <c r="L102" s="15">
        <v>10365784</v>
      </c>
      <c r="M102" s="68">
        <f aca="true" t="shared" si="44" ref="M102:M107">L102-K102</f>
        <v>0</v>
      </c>
      <c r="N102" s="67">
        <v>2159000</v>
      </c>
      <c r="O102" s="67">
        <v>2159000</v>
      </c>
      <c r="P102" s="68">
        <f aca="true" t="shared" si="45" ref="P102:P107">O102-N102</f>
        <v>0</v>
      </c>
      <c r="Q102" s="25">
        <v>2410000</v>
      </c>
      <c r="R102" s="25">
        <v>2410000</v>
      </c>
      <c r="S102" s="68">
        <f aca="true" t="shared" si="46" ref="S102:S107">R102-Q102</f>
        <v>0</v>
      </c>
      <c r="T102" s="13">
        <v>5210000</v>
      </c>
      <c r="U102" s="13">
        <v>5210000</v>
      </c>
      <c r="V102" s="70">
        <f aca="true" t="shared" si="47" ref="V102:V107">U102-T102</f>
        <v>0</v>
      </c>
      <c r="W102" s="15">
        <v>5612000</v>
      </c>
      <c r="X102" s="15">
        <v>5612000</v>
      </c>
      <c r="Y102" s="70">
        <f aca="true" t="shared" si="48" ref="Y102:Y107">X102-W102</f>
        <v>0</v>
      </c>
      <c r="Z102" s="15">
        <v>4407000</v>
      </c>
      <c r="AA102" s="15">
        <v>4407000</v>
      </c>
      <c r="AB102" s="68">
        <f aca="true" t="shared" si="49" ref="AB102:AB107">AA102-Z102</f>
        <v>0</v>
      </c>
      <c r="AC102" s="15">
        <v>1643000</v>
      </c>
      <c r="AD102" s="15">
        <v>1643000</v>
      </c>
      <c r="AE102" s="68">
        <f aca="true" t="shared" si="50" ref="AE102:AE107">AD102-AC102</f>
        <v>0</v>
      </c>
      <c r="AF102" s="15">
        <v>2036000</v>
      </c>
      <c r="AG102" s="15">
        <v>2036000</v>
      </c>
      <c r="AH102" s="67">
        <f aca="true" t="shared" si="51" ref="AH102:AH107">AG102-AF102</f>
        <v>0</v>
      </c>
      <c r="AI102" s="15">
        <v>960216</v>
      </c>
      <c r="AJ102" s="15">
        <v>960216</v>
      </c>
      <c r="AK102" s="68">
        <f aca="true" t="shared" si="52" ref="AK102:AK107">AJ102-AI102</f>
        <v>0</v>
      </c>
      <c r="AL102" s="15">
        <v>2619000</v>
      </c>
      <c r="AM102" s="15">
        <v>2619000</v>
      </c>
      <c r="AN102" s="68">
        <f aca="true" t="shared" si="53" ref="AN102:AN107">AM102-AL102</f>
        <v>0</v>
      </c>
      <c r="AO102" s="28">
        <v>2488000</v>
      </c>
      <c r="AP102" s="28">
        <v>2488000</v>
      </c>
      <c r="AQ102" s="68">
        <f aca="true" t="shared" si="54" ref="AQ102:AQ107">AP102-AO102</f>
        <v>0</v>
      </c>
      <c r="AR102" s="15">
        <v>1996000</v>
      </c>
      <c r="AS102" s="15">
        <v>1996000</v>
      </c>
      <c r="AT102" s="68">
        <f aca="true" t="shared" si="55" ref="AT102:AT107">AS102-AR102</f>
        <v>0</v>
      </c>
      <c r="AU102" s="15">
        <v>1666000</v>
      </c>
      <c r="AV102" s="15">
        <v>1666000</v>
      </c>
      <c r="AW102" s="68">
        <f aca="true" t="shared" si="56" ref="AW102:AW107">AV102-AU102</f>
        <v>0</v>
      </c>
      <c r="AX102" s="15">
        <v>1939000</v>
      </c>
      <c r="AY102" s="15">
        <v>1939000</v>
      </c>
      <c r="AZ102" s="68">
        <f aca="true" t="shared" si="57" ref="AZ102:AZ107">AY102-AX102</f>
        <v>0</v>
      </c>
      <c r="BA102" s="15">
        <v>1982000</v>
      </c>
      <c r="BB102" s="15">
        <v>1982000</v>
      </c>
      <c r="BC102" s="68">
        <f aca="true" t="shared" si="58" ref="BC102:BC107">BB102-BA102</f>
        <v>0</v>
      </c>
      <c r="BD102" s="15">
        <v>2202000</v>
      </c>
      <c r="BE102" s="15">
        <v>2202000</v>
      </c>
      <c r="BF102" s="68">
        <f aca="true" t="shared" si="59" ref="BF102:BF107">BE102-BD102</f>
        <v>0</v>
      </c>
      <c r="BG102" s="15">
        <v>1856000</v>
      </c>
      <c r="BH102" s="15">
        <v>1856000</v>
      </c>
      <c r="BI102" s="68">
        <f aca="true" t="shared" si="60" ref="BI102:BI107">BH102-BG102</f>
        <v>0</v>
      </c>
      <c r="BJ102" s="15">
        <v>2556000</v>
      </c>
      <c r="BK102" s="15">
        <v>2556000</v>
      </c>
      <c r="BL102" s="68">
        <f aca="true" t="shared" si="61" ref="BL102:BL107">BK102-BJ102</f>
        <v>0</v>
      </c>
      <c r="BM102" s="15">
        <v>3672400</v>
      </c>
      <c r="BN102" s="15">
        <v>3672400</v>
      </c>
      <c r="BO102" s="68">
        <f aca="true" t="shared" si="62" ref="BO102:BO107">BN102-BM102</f>
        <v>0</v>
      </c>
    </row>
    <row r="103" spans="1:67" s="98" customFormat="1" ht="31.5">
      <c r="A103" s="3"/>
      <c r="B103" s="31" t="s">
        <v>108</v>
      </c>
      <c r="C103" s="13">
        <v>5000000</v>
      </c>
      <c r="D103" s="21"/>
      <c r="E103" s="13">
        <v>11000000</v>
      </c>
      <c r="F103" s="104"/>
      <c r="G103" s="68">
        <f t="shared" si="22"/>
        <v>6000000</v>
      </c>
      <c r="H103" s="13">
        <v>220000</v>
      </c>
      <c r="I103" s="13">
        <v>5220000</v>
      </c>
      <c r="J103" s="68">
        <f t="shared" si="43"/>
        <v>5000000</v>
      </c>
      <c r="K103" s="15">
        <v>924800</v>
      </c>
      <c r="L103" s="15">
        <v>1924800</v>
      </c>
      <c r="M103" s="68">
        <f t="shared" si="44"/>
        <v>1000000</v>
      </c>
      <c r="N103" s="67">
        <v>288900</v>
      </c>
      <c r="O103" s="67">
        <v>288900</v>
      </c>
      <c r="P103" s="68">
        <f t="shared" si="45"/>
        <v>0</v>
      </c>
      <c r="Q103" s="25">
        <v>267400</v>
      </c>
      <c r="R103" s="25">
        <v>267400</v>
      </c>
      <c r="S103" s="68">
        <f t="shared" si="46"/>
        <v>0</v>
      </c>
      <c r="T103" s="13">
        <v>445500</v>
      </c>
      <c r="U103" s="13">
        <v>445500</v>
      </c>
      <c r="V103" s="70">
        <f t="shared" si="47"/>
        <v>0</v>
      </c>
      <c r="W103" s="15">
        <v>690000</v>
      </c>
      <c r="X103" s="15">
        <v>690000</v>
      </c>
      <c r="Y103" s="70">
        <f t="shared" si="48"/>
        <v>0</v>
      </c>
      <c r="Z103" s="15">
        <v>623800</v>
      </c>
      <c r="AA103" s="15">
        <v>623800</v>
      </c>
      <c r="AB103" s="68">
        <f t="shared" si="49"/>
        <v>0</v>
      </c>
      <c r="AC103" s="15">
        <v>23000</v>
      </c>
      <c r="AD103" s="15">
        <v>23000</v>
      </c>
      <c r="AE103" s="68">
        <f t="shared" si="50"/>
        <v>0</v>
      </c>
      <c r="AF103" s="15">
        <v>23000</v>
      </c>
      <c r="AG103" s="15">
        <v>23000</v>
      </c>
      <c r="AH103" s="67">
        <f t="shared" si="51"/>
        <v>0</v>
      </c>
      <c r="AI103" s="15">
        <v>23000</v>
      </c>
      <c r="AJ103" s="15">
        <v>23000</v>
      </c>
      <c r="AK103" s="68">
        <f t="shared" si="52"/>
        <v>0</v>
      </c>
      <c r="AL103" s="15">
        <v>467200</v>
      </c>
      <c r="AM103" s="15">
        <v>467200</v>
      </c>
      <c r="AN103" s="68">
        <f t="shared" si="53"/>
        <v>0</v>
      </c>
      <c r="AO103" s="28">
        <v>199900</v>
      </c>
      <c r="AP103" s="28">
        <v>199900</v>
      </c>
      <c r="AQ103" s="68">
        <f t="shared" si="54"/>
        <v>0</v>
      </c>
      <c r="AR103" s="15">
        <v>44600</v>
      </c>
      <c r="AS103" s="15">
        <v>44600</v>
      </c>
      <c r="AT103" s="68">
        <f t="shared" si="55"/>
        <v>0</v>
      </c>
      <c r="AU103" s="15">
        <v>23000</v>
      </c>
      <c r="AV103" s="15">
        <v>23000</v>
      </c>
      <c r="AW103" s="68">
        <f t="shared" si="56"/>
        <v>0</v>
      </c>
      <c r="AX103" s="15">
        <v>23000</v>
      </c>
      <c r="AY103" s="15">
        <v>23000</v>
      </c>
      <c r="AZ103" s="68">
        <f t="shared" si="57"/>
        <v>0</v>
      </c>
      <c r="BA103" s="15">
        <v>89000</v>
      </c>
      <c r="BB103" s="15">
        <v>89000</v>
      </c>
      <c r="BC103" s="68">
        <f t="shared" si="58"/>
        <v>0</v>
      </c>
      <c r="BD103" s="15">
        <v>23000</v>
      </c>
      <c r="BE103" s="15">
        <v>23000</v>
      </c>
      <c r="BF103" s="68">
        <f t="shared" si="59"/>
        <v>0</v>
      </c>
      <c r="BG103" s="15">
        <v>23000</v>
      </c>
      <c r="BH103" s="15">
        <v>23000</v>
      </c>
      <c r="BI103" s="68">
        <f t="shared" si="60"/>
        <v>0</v>
      </c>
      <c r="BJ103" s="15">
        <v>21600</v>
      </c>
      <c r="BK103" s="15">
        <v>21600</v>
      </c>
      <c r="BL103" s="68">
        <f t="shared" si="61"/>
        <v>0</v>
      </c>
      <c r="BM103" s="15">
        <v>556300</v>
      </c>
      <c r="BN103" s="15">
        <v>556300</v>
      </c>
      <c r="BO103" s="68">
        <f t="shared" si="62"/>
        <v>0</v>
      </c>
    </row>
    <row r="104" spans="1:67" s="98" customFormat="1" ht="31.5">
      <c r="A104" s="3"/>
      <c r="B104" s="31" t="s">
        <v>64</v>
      </c>
      <c r="C104" s="13">
        <v>8000000</v>
      </c>
      <c r="D104" s="21"/>
      <c r="E104" s="13">
        <v>8000000</v>
      </c>
      <c r="F104" s="104"/>
      <c r="G104" s="68">
        <f t="shared" si="22"/>
        <v>0</v>
      </c>
      <c r="H104" s="13">
        <v>4384000</v>
      </c>
      <c r="I104" s="13">
        <v>4384000</v>
      </c>
      <c r="J104" s="68">
        <f t="shared" si="43"/>
        <v>0</v>
      </c>
      <c r="K104" s="15">
        <v>1559800</v>
      </c>
      <c r="L104" s="15">
        <v>1559800</v>
      </c>
      <c r="M104" s="68">
        <f t="shared" si="44"/>
        <v>0</v>
      </c>
      <c r="N104" s="67">
        <v>154200</v>
      </c>
      <c r="O104" s="67">
        <v>154200</v>
      </c>
      <c r="P104" s="68">
        <f t="shared" si="45"/>
        <v>0</v>
      </c>
      <c r="Q104" s="25">
        <v>142600</v>
      </c>
      <c r="R104" s="25">
        <v>142600</v>
      </c>
      <c r="S104" s="68">
        <f t="shared" si="46"/>
        <v>0</v>
      </c>
      <c r="T104" s="13">
        <v>237700</v>
      </c>
      <c r="U104" s="13">
        <v>237700</v>
      </c>
      <c r="V104" s="70">
        <f t="shared" si="47"/>
        <v>0</v>
      </c>
      <c r="W104" s="15">
        <v>368000</v>
      </c>
      <c r="X104" s="15">
        <v>368000</v>
      </c>
      <c r="Y104" s="70">
        <f t="shared" si="48"/>
        <v>0</v>
      </c>
      <c r="Z104" s="15">
        <v>332700</v>
      </c>
      <c r="AA104" s="15">
        <v>332700</v>
      </c>
      <c r="AB104" s="68">
        <f t="shared" si="49"/>
        <v>0</v>
      </c>
      <c r="AC104" s="15">
        <v>12200</v>
      </c>
      <c r="AD104" s="15">
        <v>12200</v>
      </c>
      <c r="AE104" s="68">
        <f t="shared" si="50"/>
        <v>0</v>
      </c>
      <c r="AF104" s="15">
        <v>12200</v>
      </c>
      <c r="AG104" s="15">
        <v>12200</v>
      </c>
      <c r="AH104" s="67">
        <f t="shared" si="51"/>
        <v>0</v>
      </c>
      <c r="AI104" s="15">
        <v>12200</v>
      </c>
      <c r="AJ104" s="15">
        <v>12200</v>
      </c>
      <c r="AK104" s="68">
        <f t="shared" si="52"/>
        <v>0</v>
      </c>
      <c r="AL104" s="15">
        <v>249200</v>
      </c>
      <c r="AM104" s="15">
        <v>249200</v>
      </c>
      <c r="AN104" s="68">
        <f t="shared" si="53"/>
        <v>0</v>
      </c>
      <c r="AO104" s="28">
        <v>106600</v>
      </c>
      <c r="AP104" s="28">
        <v>106600</v>
      </c>
      <c r="AQ104" s="68">
        <f t="shared" si="54"/>
        <v>0</v>
      </c>
      <c r="AR104" s="15">
        <v>23800</v>
      </c>
      <c r="AS104" s="15">
        <v>23800</v>
      </c>
      <c r="AT104" s="68">
        <f t="shared" si="55"/>
        <v>0</v>
      </c>
      <c r="AU104" s="15">
        <v>12200</v>
      </c>
      <c r="AV104" s="15">
        <v>12200</v>
      </c>
      <c r="AW104" s="68">
        <f t="shared" si="56"/>
        <v>0</v>
      </c>
      <c r="AX104" s="15">
        <v>12200</v>
      </c>
      <c r="AY104" s="15">
        <v>12200</v>
      </c>
      <c r="AZ104" s="68">
        <f t="shared" si="57"/>
        <v>0</v>
      </c>
      <c r="BA104" s="15">
        <v>47700</v>
      </c>
      <c r="BB104" s="15">
        <v>47700</v>
      </c>
      <c r="BC104" s="68">
        <f t="shared" si="58"/>
        <v>0</v>
      </c>
      <c r="BD104" s="15">
        <v>12200</v>
      </c>
      <c r="BE104" s="15">
        <v>12200</v>
      </c>
      <c r="BF104" s="68">
        <f t="shared" si="59"/>
        <v>0</v>
      </c>
      <c r="BG104" s="15">
        <v>12200</v>
      </c>
      <c r="BH104" s="15">
        <v>12200</v>
      </c>
      <c r="BI104" s="68">
        <f t="shared" si="60"/>
        <v>0</v>
      </c>
      <c r="BJ104" s="15">
        <v>11600</v>
      </c>
      <c r="BK104" s="15">
        <v>11600</v>
      </c>
      <c r="BL104" s="68">
        <f t="shared" si="61"/>
        <v>0</v>
      </c>
      <c r="BM104" s="15">
        <v>296700</v>
      </c>
      <c r="BN104" s="15">
        <v>296700</v>
      </c>
      <c r="BO104" s="68">
        <f t="shared" si="62"/>
        <v>0</v>
      </c>
    </row>
    <row r="105" spans="1:67" s="98" customFormat="1" ht="63">
      <c r="A105" s="3"/>
      <c r="B105" s="31" t="s">
        <v>65</v>
      </c>
      <c r="C105" s="13">
        <v>3900000</v>
      </c>
      <c r="D105" s="21"/>
      <c r="E105" s="13">
        <v>3900000</v>
      </c>
      <c r="F105" s="104"/>
      <c r="G105" s="68">
        <f t="shared" si="22"/>
        <v>0</v>
      </c>
      <c r="H105" s="13">
        <v>1300000</v>
      </c>
      <c r="I105" s="13">
        <v>1300000</v>
      </c>
      <c r="J105" s="68">
        <f t="shared" si="43"/>
        <v>0</v>
      </c>
      <c r="K105" s="15"/>
      <c r="L105" s="15"/>
      <c r="M105" s="68">
        <f t="shared" si="44"/>
        <v>0</v>
      </c>
      <c r="N105" s="67"/>
      <c r="O105" s="67"/>
      <c r="P105" s="68">
        <f t="shared" si="45"/>
        <v>0</v>
      </c>
      <c r="Q105" s="25">
        <v>1300000</v>
      </c>
      <c r="R105" s="25">
        <v>1300000</v>
      </c>
      <c r="S105" s="68">
        <f t="shared" si="46"/>
        <v>0</v>
      </c>
      <c r="T105" s="13"/>
      <c r="U105" s="13"/>
      <c r="V105" s="70">
        <f t="shared" si="47"/>
        <v>0</v>
      </c>
      <c r="W105" s="15"/>
      <c r="X105" s="15"/>
      <c r="Y105" s="70">
        <f t="shared" si="48"/>
        <v>0</v>
      </c>
      <c r="Z105" s="15"/>
      <c r="AA105" s="15"/>
      <c r="AB105" s="68">
        <f t="shared" si="49"/>
        <v>0</v>
      </c>
      <c r="AC105" s="15"/>
      <c r="AD105" s="15"/>
      <c r="AE105" s="68">
        <f t="shared" si="50"/>
        <v>0</v>
      </c>
      <c r="AF105" s="15"/>
      <c r="AG105" s="15"/>
      <c r="AH105" s="67">
        <f t="shared" si="51"/>
        <v>0</v>
      </c>
      <c r="AI105" s="15"/>
      <c r="AJ105" s="15"/>
      <c r="AK105" s="68">
        <f t="shared" si="52"/>
        <v>0</v>
      </c>
      <c r="AL105" s="15"/>
      <c r="AM105" s="15"/>
      <c r="AN105" s="68">
        <f t="shared" si="53"/>
        <v>0</v>
      </c>
      <c r="AO105" s="28">
        <v>1300000</v>
      </c>
      <c r="AP105" s="28">
        <v>1300000</v>
      </c>
      <c r="AQ105" s="68">
        <f t="shared" si="54"/>
        <v>0</v>
      </c>
      <c r="AR105" s="15"/>
      <c r="AS105" s="15"/>
      <c r="AT105" s="68">
        <f t="shared" si="55"/>
        <v>0</v>
      </c>
      <c r="AU105" s="15"/>
      <c r="AV105" s="15"/>
      <c r="AW105" s="68">
        <f t="shared" si="56"/>
        <v>0</v>
      </c>
      <c r="AX105" s="15"/>
      <c r="AY105" s="15"/>
      <c r="AZ105" s="68">
        <f t="shared" si="57"/>
        <v>0</v>
      </c>
      <c r="BA105" s="15"/>
      <c r="BB105" s="15"/>
      <c r="BC105" s="68">
        <f t="shared" si="58"/>
        <v>0</v>
      </c>
      <c r="BD105" s="15"/>
      <c r="BE105" s="15"/>
      <c r="BF105" s="68">
        <f t="shared" si="59"/>
        <v>0</v>
      </c>
      <c r="BG105" s="15"/>
      <c r="BH105" s="15"/>
      <c r="BI105" s="68">
        <f t="shared" si="60"/>
        <v>0</v>
      </c>
      <c r="BJ105" s="15"/>
      <c r="BK105" s="15"/>
      <c r="BL105" s="68">
        <f t="shared" si="61"/>
        <v>0</v>
      </c>
      <c r="BM105" s="15"/>
      <c r="BN105" s="15"/>
      <c r="BO105" s="68">
        <f t="shared" si="62"/>
        <v>0</v>
      </c>
    </row>
    <row r="106" spans="1:67" s="98" customFormat="1" ht="31.5">
      <c r="A106" s="3"/>
      <c r="B106" s="137" t="s">
        <v>135</v>
      </c>
      <c r="C106" s="14">
        <v>19571400</v>
      </c>
      <c r="D106" s="21"/>
      <c r="E106" s="13">
        <v>19571400</v>
      </c>
      <c r="F106" s="104"/>
      <c r="G106" s="68">
        <f t="shared" si="22"/>
        <v>0</v>
      </c>
      <c r="H106" s="13">
        <v>19571400</v>
      </c>
      <c r="I106" s="13">
        <v>19571400</v>
      </c>
      <c r="J106" s="68">
        <f t="shared" si="43"/>
        <v>0</v>
      </c>
      <c r="K106" s="15"/>
      <c r="L106" s="15"/>
      <c r="M106" s="68">
        <f t="shared" si="44"/>
        <v>0</v>
      </c>
      <c r="N106" s="67"/>
      <c r="O106" s="67"/>
      <c r="P106" s="68">
        <f t="shared" si="45"/>
        <v>0</v>
      </c>
      <c r="Q106" s="25"/>
      <c r="R106" s="25"/>
      <c r="S106" s="68">
        <f t="shared" si="46"/>
        <v>0</v>
      </c>
      <c r="T106" s="13"/>
      <c r="U106" s="13"/>
      <c r="V106" s="70">
        <f t="shared" si="47"/>
        <v>0</v>
      </c>
      <c r="W106" s="15"/>
      <c r="X106" s="15"/>
      <c r="Y106" s="70">
        <f t="shared" si="48"/>
        <v>0</v>
      </c>
      <c r="Z106" s="15"/>
      <c r="AA106" s="15"/>
      <c r="AB106" s="68">
        <f t="shared" si="49"/>
        <v>0</v>
      </c>
      <c r="AC106" s="15"/>
      <c r="AD106" s="15"/>
      <c r="AE106" s="68">
        <f t="shared" si="50"/>
        <v>0</v>
      </c>
      <c r="AF106" s="15"/>
      <c r="AG106" s="15"/>
      <c r="AH106" s="67">
        <f t="shared" si="51"/>
        <v>0</v>
      </c>
      <c r="AI106" s="15"/>
      <c r="AJ106" s="15"/>
      <c r="AK106" s="68">
        <f t="shared" si="52"/>
        <v>0</v>
      </c>
      <c r="AL106" s="15"/>
      <c r="AM106" s="15"/>
      <c r="AN106" s="68">
        <f t="shared" si="53"/>
        <v>0</v>
      </c>
      <c r="AO106" s="28"/>
      <c r="AP106" s="28"/>
      <c r="AQ106" s="68">
        <f t="shared" si="54"/>
        <v>0</v>
      </c>
      <c r="AR106" s="15"/>
      <c r="AS106" s="15"/>
      <c r="AT106" s="68">
        <f t="shared" si="55"/>
        <v>0</v>
      </c>
      <c r="AU106" s="15"/>
      <c r="AV106" s="15"/>
      <c r="AW106" s="68">
        <f t="shared" si="56"/>
        <v>0</v>
      </c>
      <c r="AX106" s="15"/>
      <c r="AY106" s="15"/>
      <c r="AZ106" s="68">
        <f t="shared" si="57"/>
        <v>0</v>
      </c>
      <c r="BA106" s="15"/>
      <c r="BB106" s="15"/>
      <c r="BC106" s="68">
        <f t="shared" si="58"/>
        <v>0</v>
      </c>
      <c r="BD106" s="15"/>
      <c r="BE106" s="15"/>
      <c r="BF106" s="68">
        <f t="shared" si="59"/>
        <v>0</v>
      </c>
      <c r="BG106" s="15"/>
      <c r="BH106" s="15"/>
      <c r="BI106" s="68">
        <f t="shared" si="60"/>
        <v>0</v>
      </c>
      <c r="BJ106" s="15"/>
      <c r="BK106" s="15"/>
      <c r="BL106" s="68">
        <f t="shared" si="61"/>
        <v>0</v>
      </c>
      <c r="BM106" s="15"/>
      <c r="BN106" s="15"/>
      <c r="BO106" s="68">
        <f t="shared" si="62"/>
        <v>0</v>
      </c>
    </row>
    <row r="107" spans="1:67" s="98" customFormat="1" ht="31.5">
      <c r="A107" s="3"/>
      <c r="B107" s="31" t="s">
        <v>63</v>
      </c>
      <c r="C107" s="13">
        <v>70490</v>
      </c>
      <c r="D107" s="21"/>
      <c r="E107" s="13">
        <v>155746</v>
      </c>
      <c r="F107" s="104"/>
      <c r="G107" s="68">
        <f t="shared" si="22"/>
        <v>85256</v>
      </c>
      <c r="H107" s="13">
        <v>2500</v>
      </c>
      <c r="I107" s="13">
        <v>2500</v>
      </c>
      <c r="J107" s="68">
        <f t="shared" si="43"/>
        <v>0</v>
      </c>
      <c r="K107" s="15">
        <v>1400</v>
      </c>
      <c r="L107" s="15">
        <v>1400</v>
      </c>
      <c r="M107" s="68">
        <f t="shared" si="44"/>
        <v>0</v>
      </c>
      <c r="N107" s="67">
        <v>6594</v>
      </c>
      <c r="O107" s="67">
        <v>12600</v>
      </c>
      <c r="P107" s="68">
        <f t="shared" si="45"/>
        <v>6006</v>
      </c>
      <c r="Q107" s="25">
        <v>1100</v>
      </c>
      <c r="R107" s="25">
        <v>24000</v>
      </c>
      <c r="S107" s="68">
        <f t="shared" si="46"/>
        <v>22900</v>
      </c>
      <c r="T107" s="13">
        <v>100</v>
      </c>
      <c r="U107" s="13">
        <v>100</v>
      </c>
      <c r="V107" s="70">
        <f t="shared" si="47"/>
        <v>0</v>
      </c>
      <c r="W107" s="15">
        <v>23000</v>
      </c>
      <c r="X107" s="15">
        <v>46000</v>
      </c>
      <c r="Y107" s="70">
        <f t="shared" si="48"/>
        <v>23000</v>
      </c>
      <c r="Z107" s="15">
        <v>20000</v>
      </c>
      <c r="AA107" s="15">
        <v>40000</v>
      </c>
      <c r="AB107" s="68">
        <f t="shared" si="49"/>
        <v>20000</v>
      </c>
      <c r="AC107" s="15">
        <v>600</v>
      </c>
      <c r="AD107" s="15">
        <v>600</v>
      </c>
      <c r="AE107" s="68">
        <f t="shared" si="50"/>
        <v>0</v>
      </c>
      <c r="AF107" s="15">
        <v>950</v>
      </c>
      <c r="AG107" s="15">
        <v>1200</v>
      </c>
      <c r="AH107" s="67">
        <f t="shared" si="51"/>
        <v>250</v>
      </c>
      <c r="AI107" s="15">
        <v>100</v>
      </c>
      <c r="AJ107" s="15">
        <v>100</v>
      </c>
      <c r="AK107" s="68">
        <f t="shared" si="52"/>
        <v>0</v>
      </c>
      <c r="AL107" s="15"/>
      <c r="AM107" s="15"/>
      <c r="AN107" s="68">
        <f t="shared" si="53"/>
        <v>0</v>
      </c>
      <c r="AO107" s="28">
        <v>1000</v>
      </c>
      <c r="AP107" s="28">
        <v>2000</v>
      </c>
      <c r="AQ107" s="68">
        <f t="shared" si="54"/>
        <v>1000</v>
      </c>
      <c r="AR107" s="28">
        <v>5594</v>
      </c>
      <c r="AS107" s="28">
        <v>10794</v>
      </c>
      <c r="AT107" s="68">
        <f t="shared" si="55"/>
        <v>5200</v>
      </c>
      <c r="AU107" s="15">
        <v>100</v>
      </c>
      <c r="AV107" s="15">
        <v>100</v>
      </c>
      <c r="AW107" s="68">
        <f t="shared" si="56"/>
        <v>0</v>
      </c>
      <c r="AX107" s="15">
        <v>100</v>
      </c>
      <c r="AY107" s="15">
        <v>200</v>
      </c>
      <c r="AZ107" s="68">
        <f t="shared" si="57"/>
        <v>100</v>
      </c>
      <c r="BA107" s="15">
        <v>200</v>
      </c>
      <c r="BB107" s="15">
        <v>300</v>
      </c>
      <c r="BC107" s="68">
        <f t="shared" si="58"/>
        <v>100</v>
      </c>
      <c r="BD107" s="15">
        <v>4500</v>
      </c>
      <c r="BE107" s="15">
        <v>9000</v>
      </c>
      <c r="BF107" s="68">
        <f t="shared" si="59"/>
        <v>4500</v>
      </c>
      <c r="BG107" s="15"/>
      <c r="BH107" s="15"/>
      <c r="BI107" s="68">
        <f t="shared" si="60"/>
        <v>0</v>
      </c>
      <c r="BJ107" s="15">
        <v>2352</v>
      </c>
      <c r="BK107" s="15">
        <v>4252</v>
      </c>
      <c r="BL107" s="68">
        <f t="shared" si="61"/>
        <v>1900</v>
      </c>
      <c r="BM107" s="15">
        <v>300</v>
      </c>
      <c r="BN107" s="15">
        <v>600</v>
      </c>
      <c r="BO107" s="68">
        <f t="shared" si="62"/>
        <v>300</v>
      </c>
    </row>
    <row r="108" spans="1:67" s="98" customFormat="1" ht="31.5">
      <c r="A108" s="3"/>
      <c r="B108" s="31" t="s">
        <v>109</v>
      </c>
      <c r="C108" s="13">
        <v>3014325</v>
      </c>
      <c r="D108" s="21"/>
      <c r="E108" s="13">
        <v>5862829</v>
      </c>
      <c r="F108" s="104"/>
      <c r="G108" s="68">
        <f t="shared" si="22"/>
        <v>2848504</v>
      </c>
      <c r="H108" s="13"/>
      <c r="I108" s="13"/>
      <c r="J108" s="68">
        <f aca="true" t="shared" si="63" ref="J108:J119">I108-H108</f>
        <v>0</v>
      </c>
      <c r="K108" s="15"/>
      <c r="L108" s="15"/>
      <c r="M108" s="68">
        <f aca="true" t="shared" si="64" ref="M108:M119">L108-K108</f>
        <v>0</v>
      </c>
      <c r="N108" s="67"/>
      <c r="O108" s="67"/>
      <c r="P108" s="68">
        <f aca="true" t="shared" si="65" ref="P108:P119">O108-N108</f>
        <v>0</v>
      </c>
      <c r="Q108" s="25">
        <v>1119000</v>
      </c>
      <c r="R108" s="25">
        <v>2238000</v>
      </c>
      <c r="S108" s="68">
        <f aca="true" t="shared" si="66" ref="S108:S119">R108-Q108</f>
        <v>1119000</v>
      </c>
      <c r="T108" s="13">
        <v>797500</v>
      </c>
      <c r="U108" s="13">
        <v>1595000</v>
      </c>
      <c r="V108" s="70">
        <f aca="true" t="shared" si="67" ref="V108:V119">U108-T108</f>
        <v>797500</v>
      </c>
      <c r="W108" s="15">
        <v>80000</v>
      </c>
      <c r="X108" s="15">
        <v>160000</v>
      </c>
      <c r="Y108" s="70">
        <f aca="true" t="shared" si="68" ref="Y108:Y119">X108-W108</f>
        <v>80000</v>
      </c>
      <c r="Z108" s="15">
        <v>193500</v>
      </c>
      <c r="AA108" s="15">
        <v>387000</v>
      </c>
      <c r="AB108" s="68">
        <f aca="true" t="shared" si="69" ref="AB108:AB119">AA108-Z108</f>
        <v>193500</v>
      </c>
      <c r="AC108" s="15">
        <v>23200</v>
      </c>
      <c r="AD108" s="15">
        <v>46400</v>
      </c>
      <c r="AE108" s="68">
        <f aca="true" t="shared" si="70" ref="AE108:AE119">AD108-AC108</f>
        <v>23200</v>
      </c>
      <c r="AF108" s="15">
        <v>90000</v>
      </c>
      <c r="AG108" s="15">
        <v>180000</v>
      </c>
      <c r="AH108" s="67">
        <f aca="true" t="shared" si="71" ref="AH108:AH119">AG108-AF108</f>
        <v>90000</v>
      </c>
      <c r="AI108" s="15"/>
      <c r="AJ108" s="15"/>
      <c r="AK108" s="68">
        <f aca="true" t="shared" si="72" ref="AK108:AK119">AJ108-AI108</f>
        <v>0</v>
      </c>
      <c r="AL108" s="15">
        <v>100000</v>
      </c>
      <c r="AM108" s="15">
        <v>200000</v>
      </c>
      <c r="AN108" s="68">
        <f aca="true" t="shared" si="73" ref="AN108:AN119">AM108-AL108</f>
        <v>100000</v>
      </c>
      <c r="AO108" s="28">
        <v>7500</v>
      </c>
      <c r="AP108" s="28">
        <v>15000</v>
      </c>
      <c r="AQ108" s="68">
        <f aca="true" t="shared" si="74" ref="AQ108:AQ119">AP108-AO108</f>
        <v>7500</v>
      </c>
      <c r="AR108" s="15">
        <v>93300</v>
      </c>
      <c r="AS108" s="15">
        <v>186500</v>
      </c>
      <c r="AT108" s="68">
        <f aca="true" t="shared" si="75" ref="AT108:AT119">AS108-AR108</f>
        <v>93200</v>
      </c>
      <c r="AU108" s="15">
        <v>22180</v>
      </c>
      <c r="AV108" s="15">
        <v>72784</v>
      </c>
      <c r="AW108" s="68">
        <f aca="true" t="shared" si="76" ref="AW108:AW119">AV108-AU108</f>
        <v>50604</v>
      </c>
      <c r="AX108" s="15">
        <v>12500</v>
      </c>
      <c r="AY108" s="15">
        <v>25000</v>
      </c>
      <c r="AZ108" s="68">
        <f aca="true" t="shared" si="77" ref="AZ108:AZ119">AY108-AX108</f>
        <v>12500</v>
      </c>
      <c r="BA108" s="15">
        <v>174588</v>
      </c>
      <c r="BB108" s="15">
        <v>274588</v>
      </c>
      <c r="BC108" s="68">
        <f aca="true" t="shared" si="78" ref="BC108:BC119">BB108-BA108</f>
        <v>100000</v>
      </c>
      <c r="BD108" s="15">
        <v>4000</v>
      </c>
      <c r="BE108" s="15">
        <v>12000</v>
      </c>
      <c r="BF108" s="68">
        <f aca="true" t="shared" si="79" ref="BF108:BF119">BE108-BD108</f>
        <v>8000</v>
      </c>
      <c r="BG108" s="15">
        <v>77511</v>
      </c>
      <c r="BH108" s="15">
        <v>152511</v>
      </c>
      <c r="BI108" s="68">
        <f aca="true" t="shared" si="80" ref="BI108:BI119">BH108-BG108</f>
        <v>75000</v>
      </c>
      <c r="BJ108" s="15">
        <v>119805</v>
      </c>
      <c r="BK108" s="15">
        <v>218305</v>
      </c>
      <c r="BL108" s="68">
        <f aca="true" t="shared" si="81" ref="BL108:BL119">BK108-BJ108</f>
        <v>98500</v>
      </c>
      <c r="BM108" s="15">
        <v>99741</v>
      </c>
      <c r="BN108" s="15">
        <v>99741</v>
      </c>
      <c r="BO108" s="68" t="e">
        <f>BN108-X1102522411BM108</f>
        <v>#NAME?</v>
      </c>
    </row>
    <row r="109" spans="1:67" s="98" customFormat="1" ht="46.5" customHeight="1">
      <c r="A109" s="3"/>
      <c r="B109" s="31" t="s">
        <v>110</v>
      </c>
      <c r="C109" s="13">
        <v>100000</v>
      </c>
      <c r="D109" s="21"/>
      <c r="E109" s="13">
        <v>100000</v>
      </c>
      <c r="F109" s="104"/>
      <c r="G109" s="68">
        <f t="shared" si="22"/>
        <v>0</v>
      </c>
      <c r="H109" s="13"/>
      <c r="I109" s="13"/>
      <c r="J109" s="68">
        <f t="shared" si="63"/>
        <v>0</v>
      </c>
      <c r="K109" s="15"/>
      <c r="L109" s="15"/>
      <c r="M109" s="68">
        <f t="shared" si="64"/>
        <v>0</v>
      </c>
      <c r="N109" s="67"/>
      <c r="O109" s="67"/>
      <c r="P109" s="68">
        <f t="shared" si="65"/>
        <v>0</v>
      </c>
      <c r="Q109" s="25">
        <v>5000</v>
      </c>
      <c r="R109" s="25">
        <v>5000</v>
      </c>
      <c r="S109" s="68">
        <f t="shared" si="66"/>
        <v>0</v>
      </c>
      <c r="T109" s="13">
        <v>10000</v>
      </c>
      <c r="U109" s="13">
        <v>10000</v>
      </c>
      <c r="V109" s="70">
        <f t="shared" si="67"/>
        <v>0</v>
      </c>
      <c r="W109" s="15">
        <v>7900</v>
      </c>
      <c r="X109" s="15">
        <v>7900</v>
      </c>
      <c r="Y109" s="70">
        <f t="shared" si="68"/>
        <v>0</v>
      </c>
      <c r="Z109" s="15">
        <v>5100</v>
      </c>
      <c r="AA109" s="15">
        <v>5100</v>
      </c>
      <c r="AB109" s="68">
        <f t="shared" si="69"/>
        <v>0</v>
      </c>
      <c r="AC109" s="15">
        <v>2700</v>
      </c>
      <c r="AD109" s="15">
        <v>2700</v>
      </c>
      <c r="AE109" s="68">
        <f t="shared" si="70"/>
        <v>0</v>
      </c>
      <c r="AF109" s="15">
        <v>4300</v>
      </c>
      <c r="AG109" s="15">
        <v>4300</v>
      </c>
      <c r="AH109" s="67">
        <f t="shared" si="71"/>
        <v>0</v>
      </c>
      <c r="AI109" s="15">
        <v>1500</v>
      </c>
      <c r="AJ109" s="15">
        <v>1500</v>
      </c>
      <c r="AK109" s="68">
        <f t="shared" si="72"/>
        <v>0</v>
      </c>
      <c r="AL109" s="15">
        <v>7700</v>
      </c>
      <c r="AM109" s="15">
        <v>7700</v>
      </c>
      <c r="AN109" s="68">
        <f t="shared" si="73"/>
        <v>0</v>
      </c>
      <c r="AO109" s="28">
        <v>5000</v>
      </c>
      <c r="AP109" s="28">
        <v>5000</v>
      </c>
      <c r="AQ109" s="68">
        <f t="shared" si="74"/>
        <v>0</v>
      </c>
      <c r="AR109" s="15">
        <v>800</v>
      </c>
      <c r="AS109" s="15">
        <v>800</v>
      </c>
      <c r="AT109" s="68">
        <f t="shared" si="75"/>
        <v>0</v>
      </c>
      <c r="AU109" s="15">
        <v>3800</v>
      </c>
      <c r="AV109" s="15">
        <v>3800</v>
      </c>
      <c r="AW109" s="68">
        <f t="shared" si="76"/>
        <v>0</v>
      </c>
      <c r="AX109" s="15">
        <v>6000</v>
      </c>
      <c r="AY109" s="15">
        <v>6000</v>
      </c>
      <c r="AZ109" s="68">
        <f t="shared" si="77"/>
        <v>0</v>
      </c>
      <c r="BA109" s="15">
        <v>6800</v>
      </c>
      <c r="BB109" s="15">
        <v>6800</v>
      </c>
      <c r="BC109" s="68">
        <f t="shared" si="78"/>
        <v>0</v>
      </c>
      <c r="BD109" s="15">
        <v>6200</v>
      </c>
      <c r="BE109" s="15">
        <v>6200</v>
      </c>
      <c r="BF109" s="68">
        <f t="shared" si="79"/>
        <v>0</v>
      </c>
      <c r="BG109" s="15">
        <v>7100</v>
      </c>
      <c r="BH109" s="15">
        <v>7100</v>
      </c>
      <c r="BI109" s="68">
        <f t="shared" si="80"/>
        <v>0</v>
      </c>
      <c r="BJ109" s="15">
        <v>5100</v>
      </c>
      <c r="BK109" s="15">
        <v>5100</v>
      </c>
      <c r="BL109" s="68">
        <f t="shared" si="81"/>
        <v>0</v>
      </c>
      <c r="BM109" s="15">
        <v>15000</v>
      </c>
      <c r="BN109" s="15">
        <v>15000</v>
      </c>
      <c r="BO109" s="68">
        <f aca="true" t="shared" si="82" ref="BO109:BO119">BN109-BM109</f>
        <v>0</v>
      </c>
    </row>
    <row r="110" spans="1:67" s="98" customFormat="1" ht="17.25" customHeight="1">
      <c r="A110" s="3"/>
      <c r="B110" s="31" t="s">
        <v>111</v>
      </c>
      <c r="C110" s="13">
        <v>4560000</v>
      </c>
      <c r="D110" s="21"/>
      <c r="E110" s="13">
        <v>3940001</v>
      </c>
      <c r="F110" s="104"/>
      <c r="G110" s="68">
        <f t="shared" si="22"/>
        <v>-619999</v>
      </c>
      <c r="H110" s="13"/>
      <c r="I110" s="13"/>
      <c r="J110" s="68">
        <f t="shared" si="63"/>
        <v>0</v>
      </c>
      <c r="K110" s="15">
        <v>40000</v>
      </c>
      <c r="L110" s="15">
        <v>40000</v>
      </c>
      <c r="M110" s="68">
        <f t="shared" si="64"/>
        <v>0</v>
      </c>
      <c r="N110" s="67"/>
      <c r="O110" s="67"/>
      <c r="P110" s="68">
        <f t="shared" si="65"/>
        <v>0</v>
      </c>
      <c r="Q110" s="25"/>
      <c r="R110" s="25"/>
      <c r="S110" s="68">
        <f t="shared" si="66"/>
        <v>0</v>
      </c>
      <c r="T110" s="13">
        <v>380000</v>
      </c>
      <c r="U110" s="13">
        <v>380000</v>
      </c>
      <c r="V110" s="70">
        <f t="shared" si="67"/>
        <v>0</v>
      </c>
      <c r="W110" s="15">
        <v>3063705</v>
      </c>
      <c r="X110" s="15">
        <v>2522411</v>
      </c>
      <c r="Y110" s="70">
        <f t="shared" si="68"/>
        <v>-541294</v>
      </c>
      <c r="Z110" s="15"/>
      <c r="AA110" s="15"/>
      <c r="AB110" s="68">
        <f t="shared" si="69"/>
        <v>0</v>
      </c>
      <c r="AC110" s="15"/>
      <c r="AD110" s="15"/>
      <c r="AE110" s="68">
        <f t="shared" si="70"/>
        <v>0</v>
      </c>
      <c r="AF110" s="15"/>
      <c r="AG110" s="15"/>
      <c r="AH110" s="67">
        <f t="shared" si="71"/>
        <v>0</v>
      </c>
      <c r="AI110" s="15"/>
      <c r="AJ110" s="15"/>
      <c r="AK110" s="68">
        <f t="shared" si="72"/>
        <v>0</v>
      </c>
      <c r="AL110" s="15">
        <v>318200</v>
      </c>
      <c r="AM110" s="15">
        <v>239495</v>
      </c>
      <c r="AN110" s="68">
        <f t="shared" si="73"/>
        <v>-78705</v>
      </c>
      <c r="AO110" s="28"/>
      <c r="AP110" s="28"/>
      <c r="AQ110" s="68">
        <f t="shared" si="74"/>
        <v>0</v>
      </c>
      <c r="AR110" s="15"/>
      <c r="AS110" s="15"/>
      <c r="AT110" s="68">
        <f t="shared" si="75"/>
        <v>0</v>
      </c>
      <c r="AU110" s="15"/>
      <c r="AV110" s="15"/>
      <c r="AW110" s="68">
        <f t="shared" si="76"/>
        <v>0</v>
      </c>
      <c r="AX110" s="15"/>
      <c r="AY110" s="15"/>
      <c r="AZ110" s="68">
        <f t="shared" si="77"/>
        <v>0</v>
      </c>
      <c r="BA110" s="15">
        <v>758095</v>
      </c>
      <c r="BB110" s="15">
        <v>758095</v>
      </c>
      <c r="BC110" s="68">
        <f t="shared" si="78"/>
        <v>0</v>
      </c>
      <c r="BD110" s="15"/>
      <c r="BE110" s="15"/>
      <c r="BF110" s="68">
        <f t="shared" si="79"/>
        <v>0</v>
      </c>
      <c r="BG110" s="15"/>
      <c r="BH110" s="15"/>
      <c r="BI110" s="68">
        <f t="shared" si="80"/>
        <v>0</v>
      </c>
      <c r="BJ110" s="15"/>
      <c r="BK110" s="15"/>
      <c r="BL110" s="68">
        <f t="shared" si="81"/>
        <v>0</v>
      </c>
      <c r="BM110" s="15"/>
      <c r="BN110" s="15"/>
      <c r="BO110" s="68">
        <f t="shared" si="82"/>
        <v>0</v>
      </c>
    </row>
    <row r="111" spans="1:67" s="98" customFormat="1" ht="15.75">
      <c r="A111" s="3"/>
      <c r="B111" s="31" t="s">
        <v>62</v>
      </c>
      <c r="C111" s="13">
        <v>5471758</v>
      </c>
      <c r="D111" s="21"/>
      <c r="E111" s="13">
        <v>5628154</v>
      </c>
      <c r="F111" s="104"/>
      <c r="G111" s="68">
        <f t="shared" si="22"/>
        <v>156396</v>
      </c>
      <c r="H111" s="13">
        <v>2202801</v>
      </c>
      <c r="I111" s="13">
        <v>2202801</v>
      </c>
      <c r="J111" s="68">
        <f t="shared" si="63"/>
        <v>0</v>
      </c>
      <c r="K111" s="15">
        <v>192745</v>
      </c>
      <c r="L111" s="15">
        <v>137675</v>
      </c>
      <c r="M111" s="68">
        <f t="shared" si="64"/>
        <v>-55070</v>
      </c>
      <c r="N111" s="67">
        <v>249996</v>
      </c>
      <c r="O111" s="67">
        <v>247815</v>
      </c>
      <c r="P111" s="68">
        <f t="shared" si="65"/>
        <v>-2181</v>
      </c>
      <c r="Q111" s="25">
        <v>55071</v>
      </c>
      <c r="R111" s="25">
        <v>41302</v>
      </c>
      <c r="S111" s="68">
        <f t="shared" si="66"/>
        <v>-13769</v>
      </c>
      <c r="T111" s="13">
        <v>223034</v>
      </c>
      <c r="U111" s="13">
        <v>550700</v>
      </c>
      <c r="V111" s="70">
        <f t="shared" si="67"/>
        <v>327666</v>
      </c>
      <c r="W111" s="15">
        <v>359076</v>
      </c>
      <c r="X111" s="15">
        <v>330420</v>
      </c>
      <c r="Y111" s="70">
        <f t="shared" si="68"/>
        <v>-28656</v>
      </c>
      <c r="Z111" s="15">
        <v>688375</v>
      </c>
      <c r="AA111" s="15">
        <v>688375</v>
      </c>
      <c r="AB111" s="68">
        <f t="shared" si="69"/>
        <v>0</v>
      </c>
      <c r="AC111" s="15">
        <v>35796</v>
      </c>
      <c r="AD111" s="15"/>
      <c r="AE111" s="68">
        <f t="shared" si="70"/>
        <v>-35796</v>
      </c>
      <c r="AF111" s="15">
        <v>96373</v>
      </c>
      <c r="AG111" s="15">
        <v>30288</v>
      </c>
      <c r="AH111" s="67">
        <f t="shared" si="71"/>
        <v>-66085</v>
      </c>
      <c r="AI111" s="15">
        <v>96373</v>
      </c>
      <c r="AJ111" s="15">
        <v>27535</v>
      </c>
      <c r="AK111" s="68">
        <f t="shared" si="72"/>
        <v>-68838</v>
      </c>
      <c r="AL111" s="15">
        <v>198252</v>
      </c>
      <c r="AM111" s="15">
        <v>99126</v>
      </c>
      <c r="AN111" s="68">
        <f t="shared" si="73"/>
        <v>-99126</v>
      </c>
      <c r="AO111" s="28">
        <v>192745</v>
      </c>
      <c r="AP111" s="28">
        <v>137675</v>
      </c>
      <c r="AQ111" s="68">
        <f t="shared" si="74"/>
        <v>-55070</v>
      </c>
      <c r="AR111" s="15">
        <v>55070</v>
      </c>
      <c r="AS111" s="15">
        <v>27535</v>
      </c>
      <c r="AT111" s="68">
        <f t="shared" si="75"/>
        <v>-27535</v>
      </c>
      <c r="AU111" s="15">
        <v>27535</v>
      </c>
      <c r="AV111" s="15">
        <v>19274</v>
      </c>
      <c r="AW111" s="68">
        <f t="shared" si="76"/>
        <v>-8261</v>
      </c>
      <c r="AX111" s="15">
        <v>68838</v>
      </c>
      <c r="AY111" s="15">
        <v>68838</v>
      </c>
      <c r="AZ111" s="68">
        <f t="shared" si="77"/>
        <v>0</v>
      </c>
      <c r="BA111" s="15">
        <v>137675</v>
      </c>
      <c r="BB111" s="15">
        <v>137675</v>
      </c>
      <c r="BC111" s="68">
        <f t="shared" si="78"/>
        <v>0</v>
      </c>
      <c r="BD111" s="15">
        <v>13768</v>
      </c>
      <c r="BE111" s="15">
        <v>13768</v>
      </c>
      <c r="BF111" s="68">
        <f t="shared" si="79"/>
        <v>0</v>
      </c>
      <c r="BG111" s="15">
        <v>302885</v>
      </c>
      <c r="BH111" s="15">
        <v>302885</v>
      </c>
      <c r="BI111" s="68">
        <f t="shared" si="80"/>
        <v>0</v>
      </c>
      <c r="BJ111" s="15">
        <v>137675</v>
      </c>
      <c r="BK111" s="15">
        <v>13767</v>
      </c>
      <c r="BL111" s="68">
        <f t="shared" si="81"/>
        <v>-123908</v>
      </c>
      <c r="BM111" s="15">
        <v>137675</v>
      </c>
      <c r="BN111" s="15">
        <v>550700</v>
      </c>
      <c r="BO111" s="68">
        <f t="shared" si="82"/>
        <v>413025</v>
      </c>
    </row>
    <row r="112" spans="1:67" s="98" customFormat="1" ht="31.5">
      <c r="A112" s="3"/>
      <c r="B112" s="137" t="s">
        <v>112</v>
      </c>
      <c r="C112" s="14">
        <v>11880700</v>
      </c>
      <c r="D112" s="21"/>
      <c r="E112" s="13">
        <v>11880700</v>
      </c>
      <c r="F112" s="104"/>
      <c r="G112" s="68">
        <f t="shared" si="22"/>
        <v>0</v>
      </c>
      <c r="H112" s="13"/>
      <c r="I112" s="13"/>
      <c r="J112" s="68">
        <f t="shared" si="63"/>
        <v>0</v>
      </c>
      <c r="K112" s="15"/>
      <c r="L112" s="15"/>
      <c r="M112" s="68">
        <f t="shared" si="64"/>
        <v>0</v>
      </c>
      <c r="N112" s="67"/>
      <c r="O112" s="67"/>
      <c r="P112" s="68">
        <f t="shared" si="65"/>
        <v>0</v>
      </c>
      <c r="Q112" s="25">
        <v>1661060</v>
      </c>
      <c r="R112" s="25">
        <v>1661060</v>
      </c>
      <c r="S112" s="68">
        <f t="shared" si="66"/>
        <v>0</v>
      </c>
      <c r="T112" s="13">
        <v>1155520</v>
      </c>
      <c r="U112" s="13">
        <v>1155520</v>
      </c>
      <c r="V112" s="70">
        <f t="shared" si="67"/>
        <v>0</v>
      </c>
      <c r="W112" s="15">
        <v>794420</v>
      </c>
      <c r="X112" s="15">
        <v>794420</v>
      </c>
      <c r="Y112" s="70">
        <f t="shared" si="68"/>
        <v>0</v>
      </c>
      <c r="Z112" s="15">
        <v>686090</v>
      </c>
      <c r="AA112" s="15">
        <v>686090</v>
      </c>
      <c r="AB112" s="68">
        <f t="shared" si="69"/>
        <v>0</v>
      </c>
      <c r="AC112" s="15">
        <v>324990</v>
      </c>
      <c r="AD112" s="15">
        <v>324990</v>
      </c>
      <c r="AE112" s="68">
        <f t="shared" si="70"/>
        <v>0</v>
      </c>
      <c r="AF112" s="15">
        <v>469430</v>
      </c>
      <c r="AG112" s="15">
        <v>469430</v>
      </c>
      <c r="AH112" s="67">
        <f t="shared" si="71"/>
        <v>0</v>
      </c>
      <c r="AI112" s="15">
        <v>144440</v>
      </c>
      <c r="AJ112" s="15">
        <v>144440</v>
      </c>
      <c r="AK112" s="68">
        <f t="shared" si="72"/>
        <v>0</v>
      </c>
      <c r="AL112" s="15">
        <v>505540</v>
      </c>
      <c r="AM112" s="15">
        <v>505540</v>
      </c>
      <c r="AN112" s="68">
        <f t="shared" si="73"/>
        <v>0</v>
      </c>
      <c r="AO112" s="28">
        <v>541650</v>
      </c>
      <c r="AP112" s="28">
        <v>541650</v>
      </c>
      <c r="AQ112" s="68">
        <f t="shared" si="74"/>
        <v>0</v>
      </c>
      <c r="AR112" s="15">
        <v>324990</v>
      </c>
      <c r="AS112" s="15">
        <v>324990</v>
      </c>
      <c r="AT112" s="68">
        <f t="shared" si="75"/>
        <v>0</v>
      </c>
      <c r="AU112" s="15">
        <v>433320</v>
      </c>
      <c r="AV112" s="15">
        <v>433320</v>
      </c>
      <c r="AW112" s="68">
        <f t="shared" si="76"/>
        <v>0</v>
      </c>
      <c r="AX112" s="15">
        <v>722200</v>
      </c>
      <c r="AY112" s="15">
        <v>722200</v>
      </c>
      <c r="AZ112" s="68">
        <f t="shared" si="77"/>
        <v>0</v>
      </c>
      <c r="BA112" s="15">
        <v>361100</v>
      </c>
      <c r="BB112" s="15">
        <v>361100</v>
      </c>
      <c r="BC112" s="68">
        <f t="shared" si="78"/>
        <v>0</v>
      </c>
      <c r="BD112" s="15">
        <v>541650</v>
      </c>
      <c r="BE112" s="15">
        <v>541650</v>
      </c>
      <c r="BF112" s="68">
        <f t="shared" si="79"/>
        <v>0</v>
      </c>
      <c r="BG112" s="15">
        <v>541650</v>
      </c>
      <c r="BH112" s="15">
        <v>541650</v>
      </c>
      <c r="BI112" s="68">
        <f t="shared" si="80"/>
        <v>0</v>
      </c>
      <c r="BJ112" s="15">
        <v>505540</v>
      </c>
      <c r="BK112" s="15">
        <v>505540</v>
      </c>
      <c r="BL112" s="68">
        <f t="shared" si="81"/>
        <v>0</v>
      </c>
      <c r="BM112" s="15">
        <v>2167110</v>
      </c>
      <c r="BN112" s="15">
        <v>2167110</v>
      </c>
      <c r="BO112" s="68">
        <f t="shared" si="82"/>
        <v>0</v>
      </c>
    </row>
    <row r="113" spans="1:67" s="98" customFormat="1" ht="31.5">
      <c r="A113" s="3"/>
      <c r="B113" s="31" t="s">
        <v>61</v>
      </c>
      <c r="C113" s="13">
        <v>40898000</v>
      </c>
      <c r="D113" s="21"/>
      <c r="E113" s="13">
        <v>40898000</v>
      </c>
      <c r="F113" s="104"/>
      <c r="G113" s="68">
        <f t="shared" si="22"/>
        <v>0</v>
      </c>
      <c r="H113" s="13">
        <v>17672882</v>
      </c>
      <c r="I113" s="13">
        <v>17672882</v>
      </c>
      <c r="J113" s="68">
        <f t="shared" si="63"/>
        <v>0</v>
      </c>
      <c r="K113" s="15">
        <v>5672024</v>
      </c>
      <c r="L113" s="15">
        <v>5672024</v>
      </c>
      <c r="M113" s="68">
        <f t="shared" si="64"/>
        <v>0</v>
      </c>
      <c r="N113" s="67">
        <v>1268286</v>
      </c>
      <c r="O113" s="67">
        <v>1268286</v>
      </c>
      <c r="P113" s="68">
        <f t="shared" si="65"/>
        <v>0</v>
      </c>
      <c r="Q113" s="67">
        <v>1268286</v>
      </c>
      <c r="R113" s="67">
        <v>1268286</v>
      </c>
      <c r="S113" s="68">
        <f t="shared" si="66"/>
        <v>0</v>
      </c>
      <c r="T113" s="13">
        <v>2020038</v>
      </c>
      <c r="U113" s="13">
        <v>2020038</v>
      </c>
      <c r="V113" s="70">
        <f t="shared" si="67"/>
        <v>0</v>
      </c>
      <c r="W113" s="15">
        <v>1644162</v>
      </c>
      <c r="X113" s="15">
        <v>1644162</v>
      </c>
      <c r="Y113" s="70">
        <f t="shared" si="68"/>
        <v>0</v>
      </c>
      <c r="Z113" s="15">
        <v>2020038</v>
      </c>
      <c r="AA113" s="15">
        <v>2020038</v>
      </c>
      <c r="AB113" s="68">
        <f t="shared" si="69"/>
        <v>0</v>
      </c>
      <c r="AC113" s="15">
        <v>675710</v>
      </c>
      <c r="AD113" s="15">
        <v>675710</v>
      </c>
      <c r="AE113" s="68">
        <f t="shared" si="70"/>
        <v>0</v>
      </c>
      <c r="AF113" s="15">
        <v>675710</v>
      </c>
      <c r="AG113" s="15">
        <v>675710</v>
      </c>
      <c r="AH113" s="67">
        <f t="shared" si="71"/>
        <v>0</v>
      </c>
      <c r="AI113" s="15">
        <v>338052</v>
      </c>
      <c r="AJ113" s="15">
        <v>338052</v>
      </c>
      <c r="AK113" s="68">
        <f t="shared" si="72"/>
        <v>0</v>
      </c>
      <c r="AL113" s="15">
        <v>802972</v>
      </c>
      <c r="AM113" s="15">
        <v>802972</v>
      </c>
      <c r="AN113" s="68">
        <f t="shared" si="73"/>
        <v>0</v>
      </c>
      <c r="AO113" s="28">
        <v>1141024</v>
      </c>
      <c r="AP113" s="28">
        <v>1141024</v>
      </c>
      <c r="AQ113" s="68">
        <f t="shared" si="74"/>
        <v>0</v>
      </c>
      <c r="AR113" s="15">
        <v>675710</v>
      </c>
      <c r="AS113" s="15">
        <v>675710</v>
      </c>
      <c r="AT113" s="68">
        <f t="shared" si="75"/>
        <v>0</v>
      </c>
      <c r="AU113" s="15">
        <v>675710</v>
      </c>
      <c r="AV113" s="15">
        <v>675710</v>
      </c>
      <c r="AW113" s="68">
        <f t="shared" si="76"/>
        <v>0</v>
      </c>
      <c r="AX113" s="15">
        <v>675710</v>
      </c>
      <c r="AY113" s="15">
        <v>675710</v>
      </c>
      <c r="AZ113" s="68">
        <f t="shared" si="77"/>
        <v>0</v>
      </c>
      <c r="BA113" s="15">
        <v>675710</v>
      </c>
      <c r="BB113" s="15">
        <v>675710</v>
      </c>
      <c r="BC113" s="68">
        <f t="shared" si="78"/>
        <v>0</v>
      </c>
      <c r="BD113" s="15">
        <v>338052</v>
      </c>
      <c r="BE113" s="15">
        <v>338052</v>
      </c>
      <c r="BF113" s="68">
        <f t="shared" si="79"/>
        <v>0</v>
      </c>
      <c r="BG113" s="15">
        <v>675710</v>
      </c>
      <c r="BH113" s="15">
        <v>675710</v>
      </c>
      <c r="BI113" s="68">
        <f t="shared" si="80"/>
        <v>0</v>
      </c>
      <c r="BJ113" s="15">
        <v>338052</v>
      </c>
      <c r="BK113" s="15">
        <v>338052</v>
      </c>
      <c r="BL113" s="68">
        <f t="shared" si="81"/>
        <v>0</v>
      </c>
      <c r="BM113" s="15">
        <v>1644162</v>
      </c>
      <c r="BN113" s="15">
        <v>1644162</v>
      </c>
      <c r="BO113" s="68">
        <f t="shared" si="82"/>
        <v>0</v>
      </c>
    </row>
    <row r="114" spans="1:67" s="98" customFormat="1" ht="31.5">
      <c r="A114" s="3"/>
      <c r="B114" s="31" t="s">
        <v>60</v>
      </c>
      <c r="C114" s="13">
        <v>4646052</v>
      </c>
      <c r="D114" s="21"/>
      <c r="E114" s="13">
        <v>5032594</v>
      </c>
      <c r="F114" s="104"/>
      <c r="G114" s="68">
        <f t="shared" si="22"/>
        <v>386542</v>
      </c>
      <c r="H114" s="13">
        <v>3438078</v>
      </c>
      <c r="I114" s="13">
        <v>3438078</v>
      </c>
      <c r="J114" s="68">
        <f t="shared" si="63"/>
        <v>0</v>
      </c>
      <c r="K114" s="15">
        <v>228293</v>
      </c>
      <c r="L114" s="15">
        <v>228293</v>
      </c>
      <c r="M114" s="68">
        <f t="shared" si="64"/>
        <v>0</v>
      </c>
      <c r="N114" s="67">
        <v>26078</v>
      </c>
      <c r="O114" s="67">
        <v>26078</v>
      </c>
      <c r="P114" s="68">
        <f t="shared" si="65"/>
        <v>0</v>
      </c>
      <c r="Q114" s="25">
        <v>27983</v>
      </c>
      <c r="R114" s="25">
        <v>27983</v>
      </c>
      <c r="S114" s="68">
        <f t="shared" si="66"/>
        <v>0</v>
      </c>
      <c r="T114" s="13">
        <v>392631</v>
      </c>
      <c r="U114" s="13">
        <v>392631</v>
      </c>
      <c r="V114" s="70">
        <f t="shared" si="67"/>
        <v>0</v>
      </c>
      <c r="W114" s="15">
        <v>56578</v>
      </c>
      <c r="X114" s="15">
        <v>443120</v>
      </c>
      <c r="Y114" s="70">
        <f t="shared" si="68"/>
        <v>386542</v>
      </c>
      <c r="Z114" s="15">
        <v>206918</v>
      </c>
      <c r="AA114" s="15">
        <v>206918</v>
      </c>
      <c r="AB114" s="68">
        <f t="shared" si="69"/>
        <v>0</v>
      </c>
      <c r="AC114" s="15">
        <v>21217</v>
      </c>
      <c r="AD114" s="15">
        <v>21217</v>
      </c>
      <c r="AE114" s="68">
        <f t="shared" si="70"/>
        <v>0</v>
      </c>
      <c r="AF114" s="15">
        <v>19916</v>
      </c>
      <c r="AG114" s="15">
        <v>19916</v>
      </c>
      <c r="AH114" s="67">
        <f t="shared" si="71"/>
        <v>0</v>
      </c>
      <c r="AI114" s="15">
        <v>23428</v>
      </c>
      <c r="AJ114" s="15">
        <v>23428</v>
      </c>
      <c r="AK114" s="68">
        <f t="shared" si="72"/>
        <v>0</v>
      </c>
      <c r="AL114" s="15">
        <v>18355</v>
      </c>
      <c r="AM114" s="15">
        <v>18355</v>
      </c>
      <c r="AN114" s="68">
        <f t="shared" si="73"/>
        <v>0</v>
      </c>
      <c r="AO114" s="28">
        <v>22258</v>
      </c>
      <c r="AP114" s="28">
        <v>22258</v>
      </c>
      <c r="AQ114" s="68">
        <f t="shared" si="74"/>
        <v>0</v>
      </c>
      <c r="AR114" s="15">
        <v>20957</v>
      </c>
      <c r="AS114" s="15">
        <v>20957</v>
      </c>
      <c r="AT114" s="68">
        <f t="shared" si="75"/>
        <v>0</v>
      </c>
      <c r="AU114" s="15">
        <v>18615</v>
      </c>
      <c r="AV114" s="15">
        <v>18615</v>
      </c>
      <c r="AW114" s="68">
        <f t="shared" si="76"/>
        <v>0</v>
      </c>
      <c r="AX114" s="15">
        <v>23949</v>
      </c>
      <c r="AY114" s="15">
        <v>23949</v>
      </c>
      <c r="AZ114" s="68">
        <f t="shared" si="77"/>
        <v>0</v>
      </c>
      <c r="BA114" s="15">
        <v>21997</v>
      </c>
      <c r="BB114" s="15">
        <v>21997</v>
      </c>
      <c r="BC114" s="68">
        <f t="shared" si="78"/>
        <v>0</v>
      </c>
      <c r="BD114" s="15">
        <v>16924</v>
      </c>
      <c r="BE114" s="15">
        <v>16924</v>
      </c>
      <c r="BF114" s="68">
        <f t="shared" si="79"/>
        <v>0</v>
      </c>
      <c r="BG114" s="15">
        <v>19916</v>
      </c>
      <c r="BH114" s="15">
        <v>19916</v>
      </c>
      <c r="BI114" s="68">
        <f t="shared" si="80"/>
        <v>0</v>
      </c>
      <c r="BJ114" s="15">
        <v>21607</v>
      </c>
      <c r="BK114" s="15">
        <v>21607</v>
      </c>
      <c r="BL114" s="68">
        <f t="shared" si="81"/>
        <v>0</v>
      </c>
      <c r="BM114" s="15">
        <v>20354</v>
      </c>
      <c r="BN114" s="15">
        <v>20354</v>
      </c>
      <c r="BO114" s="68">
        <f t="shared" si="82"/>
        <v>0</v>
      </c>
    </row>
    <row r="115" spans="1:67" s="98" customFormat="1" ht="31.5">
      <c r="A115" s="3"/>
      <c r="B115" s="137" t="s">
        <v>103</v>
      </c>
      <c r="C115" s="14">
        <v>83112195</v>
      </c>
      <c r="D115" s="21"/>
      <c r="E115" s="13">
        <v>83112195</v>
      </c>
      <c r="F115" s="104"/>
      <c r="G115" s="68">
        <f t="shared" si="22"/>
        <v>0</v>
      </c>
      <c r="H115" s="13">
        <v>32431185</v>
      </c>
      <c r="I115" s="13">
        <v>32431185</v>
      </c>
      <c r="J115" s="68">
        <f t="shared" si="63"/>
        <v>0</v>
      </c>
      <c r="K115" s="15">
        <v>9537102</v>
      </c>
      <c r="L115" s="15">
        <v>9537102</v>
      </c>
      <c r="M115" s="68">
        <f t="shared" si="64"/>
        <v>0</v>
      </c>
      <c r="N115" s="67">
        <v>2927055</v>
      </c>
      <c r="O115" s="67">
        <v>2927055</v>
      </c>
      <c r="P115" s="68">
        <f t="shared" si="65"/>
        <v>0</v>
      </c>
      <c r="Q115" s="25">
        <v>2096483</v>
      </c>
      <c r="R115" s="25">
        <v>2096483</v>
      </c>
      <c r="S115" s="68">
        <f t="shared" si="66"/>
        <v>0</v>
      </c>
      <c r="T115" s="25">
        <v>4399926</v>
      </c>
      <c r="U115" s="25">
        <v>4399926</v>
      </c>
      <c r="V115" s="70">
        <f t="shared" si="67"/>
        <v>0</v>
      </c>
      <c r="W115" s="13">
        <v>3829763</v>
      </c>
      <c r="X115" s="13">
        <v>3829763</v>
      </c>
      <c r="Y115" s="70">
        <f t="shared" si="68"/>
        <v>0</v>
      </c>
      <c r="Z115" s="15">
        <v>3885252</v>
      </c>
      <c r="AA115" s="15">
        <v>3885252</v>
      </c>
      <c r="AB115" s="68">
        <f t="shared" si="69"/>
        <v>0</v>
      </c>
      <c r="AC115" s="15">
        <v>1452923</v>
      </c>
      <c r="AD115" s="15">
        <v>1452923</v>
      </c>
      <c r="AE115" s="68">
        <f t="shared" si="70"/>
        <v>0</v>
      </c>
      <c r="AF115" s="15">
        <v>1834812</v>
      </c>
      <c r="AG115" s="15">
        <v>1834812</v>
      </c>
      <c r="AH115" s="67">
        <f t="shared" si="71"/>
        <v>0</v>
      </c>
      <c r="AI115" s="15">
        <v>1335180</v>
      </c>
      <c r="AJ115" s="15">
        <v>1335180</v>
      </c>
      <c r="AK115" s="68">
        <f t="shared" si="72"/>
        <v>0</v>
      </c>
      <c r="AL115" s="15">
        <v>2000638</v>
      </c>
      <c r="AM115" s="15">
        <v>2000638</v>
      </c>
      <c r="AN115" s="68">
        <f t="shared" si="73"/>
        <v>0</v>
      </c>
      <c r="AO115" s="15">
        <v>2036958</v>
      </c>
      <c r="AP115" s="15">
        <v>2036958</v>
      </c>
      <c r="AQ115" s="68">
        <f t="shared" si="74"/>
        <v>0</v>
      </c>
      <c r="AR115" s="28">
        <v>1703656</v>
      </c>
      <c r="AS115" s="28">
        <v>1703656</v>
      </c>
      <c r="AT115" s="68">
        <f t="shared" si="75"/>
        <v>0</v>
      </c>
      <c r="AU115" s="15">
        <v>1500387</v>
      </c>
      <c r="AV115" s="15">
        <v>1500387</v>
      </c>
      <c r="AW115" s="68">
        <f t="shared" si="76"/>
        <v>0</v>
      </c>
      <c r="AX115" s="15">
        <v>1868014</v>
      </c>
      <c r="AY115" s="15">
        <v>1868014</v>
      </c>
      <c r="AZ115" s="68">
        <f t="shared" si="77"/>
        <v>0</v>
      </c>
      <c r="BA115" s="15">
        <v>2045763</v>
      </c>
      <c r="BB115" s="15">
        <v>2045763</v>
      </c>
      <c r="BC115" s="68">
        <f t="shared" si="78"/>
        <v>0</v>
      </c>
      <c r="BD115" s="15">
        <v>1472986</v>
      </c>
      <c r="BE115" s="15">
        <v>1472986</v>
      </c>
      <c r="BF115" s="68">
        <f t="shared" si="79"/>
        <v>0</v>
      </c>
      <c r="BG115" s="15">
        <v>2096666</v>
      </c>
      <c r="BH115" s="15">
        <v>2096666</v>
      </c>
      <c r="BI115" s="68">
        <f t="shared" si="80"/>
        <v>0</v>
      </c>
      <c r="BJ115" s="15">
        <v>1844901</v>
      </c>
      <c r="BK115" s="15">
        <v>1844901</v>
      </c>
      <c r="BL115" s="68">
        <f t="shared" si="81"/>
        <v>0</v>
      </c>
      <c r="BM115" s="15">
        <v>2812545</v>
      </c>
      <c r="BN115" s="15">
        <v>2812545</v>
      </c>
      <c r="BO115" s="68">
        <f t="shared" si="82"/>
        <v>0</v>
      </c>
    </row>
    <row r="116" spans="1:67" s="154" customFormat="1" ht="47.25">
      <c r="A116" s="146"/>
      <c r="B116" s="147" t="s">
        <v>113</v>
      </c>
      <c r="C116" s="148">
        <v>4900000</v>
      </c>
      <c r="D116" s="148">
        <v>4900000</v>
      </c>
      <c r="E116" s="148">
        <v>4900000</v>
      </c>
      <c r="F116" s="148">
        <v>4900000</v>
      </c>
      <c r="G116" s="149">
        <f t="shared" si="22"/>
        <v>0</v>
      </c>
      <c r="H116" s="148"/>
      <c r="I116" s="148"/>
      <c r="J116" s="149">
        <f t="shared" si="63"/>
        <v>0</v>
      </c>
      <c r="K116" s="148"/>
      <c r="L116" s="148"/>
      <c r="M116" s="149">
        <f t="shared" si="64"/>
        <v>0</v>
      </c>
      <c r="N116" s="150"/>
      <c r="O116" s="150"/>
      <c r="P116" s="149">
        <f t="shared" si="65"/>
        <v>0</v>
      </c>
      <c r="Q116" s="151"/>
      <c r="R116" s="151"/>
      <c r="S116" s="149">
        <f t="shared" si="66"/>
        <v>0</v>
      </c>
      <c r="T116" s="148"/>
      <c r="U116" s="148"/>
      <c r="V116" s="152">
        <f t="shared" si="67"/>
        <v>0</v>
      </c>
      <c r="W116" s="148"/>
      <c r="X116" s="148"/>
      <c r="Y116" s="152">
        <f t="shared" si="68"/>
        <v>0</v>
      </c>
      <c r="Z116" s="148"/>
      <c r="AA116" s="148"/>
      <c r="AB116" s="149">
        <f t="shared" si="69"/>
        <v>0</v>
      </c>
      <c r="AC116" s="148"/>
      <c r="AD116" s="148"/>
      <c r="AE116" s="149">
        <f t="shared" si="70"/>
        <v>0</v>
      </c>
      <c r="AF116" s="148"/>
      <c r="AG116" s="148"/>
      <c r="AH116" s="150">
        <f t="shared" si="71"/>
        <v>0</v>
      </c>
      <c r="AI116" s="148"/>
      <c r="AJ116" s="148"/>
      <c r="AK116" s="149">
        <f t="shared" si="72"/>
        <v>0</v>
      </c>
      <c r="AL116" s="148"/>
      <c r="AM116" s="148"/>
      <c r="AN116" s="149">
        <f t="shared" si="73"/>
        <v>0</v>
      </c>
      <c r="AO116" s="153"/>
      <c r="AP116" s="153"/>
      <c r="AQ116" s="149">
        <f t="shared" si="74"/>
        <v>0</v>
      </c>
      <c r="AR116" s="148"/>
      <c r="AS116" s="148"/>
      <c r="AT116" s="149">
        <f t="shared" si="75"/>
        <v>0</v>
      </c>
      <c r="AU116" s="148"/>
      <c r="AV116" s="148"/>
      <c r="AW116" s="149">
        <f t="shared" si="76"/>
        <v>0</v>
      </c>
      <c r="AX116" s="148"/>
      <c r="AY116" s="148"/>
      <c r="AZ116" s="149">
        <f t="shared" si="77"/>
        <v>0</v>
      </c>
      <c r="BA116" s="148"/>
      <c r="BB116" s="148"/>
      <c r="BC116" s="149">
        <f t="shared" si="78"/>
        <v>0</v>
      </c>
      <c r="BD116" s="148"/>
      <c r="BE116" s="148"/>
      <c r="BF116" s="149">
        <f t="shared" si="79"/>
        <v>0</v>
      </c>
      <c r="BG116" s="148"/>
      <c r="BH116" s="148"/>
      <c r="BI116" s="149">
        <f t="shared" si="80"/>
        <v>0</v>
      </c>
      <c r="BJ116" s="148"/>
      <c r="BK116" s="148"/>
      <c r="BL116" s="149">
        <f t="shared" si="81"/>
        <v>0</v>
      </c>
      <c r="BM116" s="148"/>
      <c r="BN116" s="148"/>
      <c r="BO116" s="149">
        <f>BN116-BM116</f>
        <v>0</v>
      </c>
    </row>
    <row r="117" spans="1:67" s="98" customFormat="1" ht="47.25">
      <c r="A117" s="3"/>
      <c r="B117" s="31" t="s">
        <v>128</v>
      </c>
      <c r="C117" s="13">
        <v>12447000</v>
      </c>
      <c r="D117" s="13"/>
      <c r="E117" s="13">
        <v>12447000</v>
      </c>
      <c r="F117" s="104"/>
      <c r="G117" s="68">
        <f t="shared" si="22"/>
        <v>0</v>
      </c>
      <c r="H117" s="13">
        <v>5033200</v>
      </c>
      <c r="I117" s="13">
        <v>5033200</v>
      </c>
      <c r="J117" s="68">
        <f t="shared" si="63"/>
        <v>0</v>
      </c>
      <c r="K117" s="15">
        <v>1307100</v>
      </c>
      <c r="L117" s="15">
        <v>1307100</v>
      </c>
      <c r="M117" s="68">
        <f t="shared" si="64"/>
        <v>0</v>
      </c>
      <c r="N117" s="67">
        <v>307100</v>
      </c>
      <c r="O117" s="67">
        <v>307100</v>
      </c>
      <c r="P117" s="68">
        <f t="shared" si="65"/>
        <v>0</v>
      </c>
      <c r="Q117" s="25">
        <v>322300</v>
      </c>
      <c r="R117" s="25">
        <v>322300</v>
      </c>
      <c r="S117" s="68">
        <f t="shared" si="66"/>
        <v>0</v>
      </c>
      <c r="T117" s="13">
        <v>843500</v>
      </c>
      <c r="U117" s="13">
        <v>843500</v>
      </c>
      <c r="V117" s="70">
        <f t="shared" si="67"/>
        <v>0</v>
      </c>
      <c r="W117" s="15">
        <v>473700</v>
      </c>
      <c r="X117" s="15">
        <v>473700</v>
      </c>
      <c r="Y117" s="70">
        <f t="shared" si="68"/>
        <v>0</v>
      </c>
      <c r="Z117" s="15">
        <v>668300</v>
      </c>
      <c r="AA117" s="15">
        <v>668300</v>
      </c>
      <c r="AB117" s="68">
        <f t="shared" si="69"/>
        <v>0</v>
      </c>
      <c r="AC117" s="15">
        <v>181700</v>
      </c>
      <c r="AD117" s="15">
        <v>181700</v>
      </c>
      <c r="AE117" s="68">
        <f t="shared" si="70"/>
        <v>0</v>
      </c>
      <c r="AF117" s="15">
        <v>209800</v>
      </c>
      <c r="AG117" s="15">
        <v>209800</v>
      </c>
      <c r="AH117" s="67">
        <f t="shared" si="71"/>
        <v>0</v>
      </c>
      <c r="AI117" s="15">
        <v>69200</v>
      </c>
      <c r="AJ117" s="15">
        <v>69200</v>
      </c>
      <c r="AK117" s="68">
        <f t="shared" si="72"/>
        <v>0</v>
      </c>
      <c r="AL117" s="15">
        <v>356900</v>
      </c>
      <c r="AM117" s="15">
        <v>356900</v>
      </c>
      <c r="AN117" s="68">
        <f t="shared" si="73"/>
        <v>0</v>
      </c>
      <c r="AO117" s="28">
        <v>439000</v>
      </c>
      <c r="AP117" s="28">
        <v>439000</v>
      </c>
      <c r="AQ117" s="68">
        <f t="shared" si="74"/>
        <v>0</v>
      </c>
      <c r="AR117" s="15">
        <v>209800</v>
      </c>
      <c r="AS117" s="15">
        <v>209800</v>
      </c>
      <c r="AT117" s="68">
        <f t="shared" si="75"/>
        <v>0</v>
      </c>
      <c r="AU117" s="15">
        <v>125400</v>
      </c>
      <c r="AV117" s="15">
        <v>125400</v>
      </c>
      <c r="AW117" s="68">
        <f t="shared" si="76"/>
        <v>0</v>
      </c>
      <c r="AX117" s="15">
        <v>207600</v>
      </c>
      <c r="AY117" s="15">
        <v>207600</v>
      </c>
      <c r="AZ117" s="68">
        <f t="shared" si="77"/>
        <v>0</v>
      </c>
      <c r="BA117" s="15">
        <v>300600</v>
      </c>
      <c r="BB117" s="15">
        <v>300600</v>
      </c>
      <c r="BC117" s="68">
        <f t="shared" si="78"/>
        <v>0</v>
      </c>
      <c r="BD117" s="15">
        <v>145900</v>
      </c>
      <c r="BE117" s="15">
        <v>145900</v>
      </c>
      <c r="BF117" s="68">
        <f t="shared" si="79"/>
        <v>0</v>
      </c>
      <c r="BG117" s="15">
        <v>298500</v>
      </c>
      <c r="BH117" s="15">
        <v>298500</v>
      </c>
      <c r="BI117" s="68">
        <f t="shared" si="80"/>
        <v>0</v>
      </c>
      <c r="BJ117" s="15">
        <v>194700</v>
      </c>
      <c r="BK117" s="15">
        <v>194700</v>
      </c>
      <c r="BL117" s="68">
        <f t="shared" si="81"/>
        <v>0</v>
      </c>
      <c r="BM117" s="15">
        <v>752700</v>
      </c>
      <c r="BN117" s="15">
        <v>752700</v>
      </c>
      <c r="BO117" s="68">
        <f>BN117-BM117</f>
        <v>0</v>
      </c>
    </row>
    <row r="118" spans="1:67" s="98" customFormat="1" ht="47.25">
      <c r="A118" s="3"/>
      <c r="B118" s="31" t="s">
        <v>129</v>
      </c>
      <c r="C118" s="144">
        <v>611378</v>
      </c>
      <c r="D118" s="13"/>
      <c r="E118" s="144">
        <v>611378</v>
      </c>
      <c r="F118" s="104"/>
      <c r="G118" s="68">
        <f t="shared" si="22"/>
        <v>0</v>
      </c>
      <c r="H118" s="13">
        <v>289978</v>
      </c>
      <c r="I118" s="13">
        <v>289978</v>
      </c>
      <c r="J118" s="68">
        <f t="shared" si="63"/>
        <v>0</v>
      </c>
      <c r="K118" s="15">
        <v>140633</v>
      </c>
      <c r="L118" s="15">
        <v>140633</v>
      </c>
      <c r="M118" s="68">
        <f t="shared" si="64"/>
        <v>0</v>
      </c>
      <c r="N118" s="67">
        <v>13531</v>
      </c>
      <c r="O118" s="67">
        <v>13531</v>
      </c>
      <c r="P118" s="68">
        <f t="shared" si="65"/>
        <v>0</v>
      </c>
      <c r="Q118" s="25">
        <v>8480</v>
      </c>
      <c r="R118" s="25">
        <v>8480</v>
      </c>
      <c r="S118" s="68">
        <f t="shared" si="66"/>
        <v>0</v>
      </c>
      <c r="T118" s="13">
        <v>36214</v>
      </c>
      <c r="U118" s="13">
        <v>36214</v>
      </c>
      <c r="V118" s="70">
        <f t="shared" si="67"/>
        <v>0</v>
      </c>
      <c r="W118" s="15">
        <v>25714</v>
      </c>
      <c r="X118" s="15">
        <v>25714</v>
      </c>
      <c r="Y118" s="70">
        <f t="shared" si="68"/>
        <v>0</v>
      </c>
      <c r="Z118" s="15">
        <v>22531</v>
      </c>
      <c r="AA118" s="15">
        <v>22531</v>
      </c>
      <c r="AB118" s="68">
        <f t="shared" si="69"/>
        <v>0</v>
      </c>
      <c r="AC118" s="15">
        <v>4898</v>
      </c>
      <c r="AD118" s="15">
        <v>4898</v>
      </c>
      <c r="AE118" s="68">
        <f t="shared" si="70"/>
        <v>0</v>
      </c>
      <c r="AF118" s="15">
        <v>2449</v>
      </c>
      <c r="AG118" s="15">
        <v>2449</v>
      </c>
      <c r="AH118" s="67">
        <f t="shared" si="71"/>
        <v>0</v>
      </c>
      <c r="AI118" s="15">
        <v>980</v>
      </c>
      <c r="AJ118" s="15">
        <v>980</v>
      </c>
      <c r="AK118" s="68">
        <f t="shared" si="72"/>
        <v>0</v>
      </c>
      <c r="AL118" s="15">
        <v>8786</v>
      </c>
      <c r="AM118" s="15">
        <v>8786</v>
      </c>
      <c r="AN118" s="68">
        <f t="shared" si="73"/>
        <v>0</v>
      </c>
      <c r="AO118" s="28">
        <v>8327</v>
      </c>
      <c r="AP118" s="28">
        <v>8327</v>
      </c>
      <c r="AQ118" s="68">
        <f t="shared" si="74"/>
        <v>0</v>
      </c>
      <c r="AR118" s="15">
        <v>3429</v>
      </c>
      <c r="AS118" s="15">
        <v>3429</v>
      </c>
      <c r="AT118" s="68">
        <f t="shared" si="75"/>
        <v>0</v>
      </c>
      <c r="AU118" s="15">
        <v>2633</v>
      </c>
      <c r="AV118" s="15">
        <v>2633</v>
      </c>
      <c r="AW118" s="68">
        <f t="shared" si="76"/>
        <v>0</v>
      </c>
      <c r="AX118" s="15">
        <v>7898</v>
      </c>
      <c r="AY118" s="15">
        <v>7898</v>
      </c>
      <c r="AZ118" s="68">
        <f t="shared" si="77"/>
        <v>0</v>
      </c>
      <c r="BA118" s="15">
        <v>9673</v>
      </c>
      <c r="BB118" s="15">
        <v>9673</v>
      </c>
      <c r="BC118" s="68">
        <f t="shared" si="78"/>
        <v>0</v>
      </c>
      <c r="BD118" s="15">
        <v>2265</v>
      </c>
      <c r="BE118" s="15">
        <v>2265</v>
      </c>
      <c r="BF118" s="68">
        <f t="shared" si="79"/>
        <v>0</v>
      </c>
      <c r="BG118" s="15">
        <v>5602</v>
      </c>
      <c r="BH118" s="15">
        <v>5602</v>
      </c>
      <c r="BI118" s="68">
        <f t="shared" si="80"/>
        <v>0</v>
      </c>
      <c r="BJ118" s="15">
        <v>3918</v>
      </c>
      <c r="BK118" s="15">
        <v>3918</v>
      </c>
      <c r="BL118" s="68">
        <f t="shared" si="81"/>
        <v>0</v>
      </c>
      <c r="BM118" s="15">
        <v>13439</v>
      </c>
      <c r="BN118" s="15">
        <v>13439</v>
      </c>
      <c r="BO118" s="68">
        <f>BN118-BM118</f>
        <v>0</v>
      </c>
    </row>
    <row r="119" spans="1:67" s="5" customFormat="1" ht="14.25" customHeight="1">
      <c r="A119" s="3"/>
      <c r="B119" s="31"/>
      <c r="C119" s="13"/>
      <c r="D119" s="13"/>
      <c r="E119" s="13"/>
      <c r="F119" s="15"/>
      <c r="G119" s="68">
        <f t="shared" si="22"/>
        <v>0</v>
      </c>
      <c r="H119" s="13"/>
      <c r="I119" s="13"/>
      <c r="J119" s="68">
        <f t="shared" si="63"/>
        <v>0</v>
      </c>
      <c r="K119" s="15"/>
      <c r="L119" s="15"/>
      <c r="M119" s="68">
        <f t="shared" si="64"/>
        <v>0</v>
      </c>
      <c r="N119" s="15"/>
      <c r="O119" s="15"/>
      <c r="P119" s="68">
        <f t="shared" si="65"/>
        <v>0</v>
      </c>
      <c r="Q119" s="15"/>
      <c r="R119" s="15"/>
      <c r="S119" s="68">
        <f t="shared" si="66"/>
        <v>0</v>
      </c>
      <c r="T119" s="13"/>
      <c r="U119" s="13"/>
      <c r="V119" s="70">
        <f t="shared" si="67"/>
        <v>0</v>
      </c>
      <c r="W119" s="15"/>
      <c r="X119" s="15"/>
      <c r="Y119" s="70">
        <f t="shared" si="68"/>
        <v>0</v>
      </c>
      <c r="Z119" s="15"/>
      <c r="AA119" s="15"/>
      <c r="AB119" s="68">
        <f t="shared" si="69"/>
        <v>0</v>
      </c>
      <c r="AC119" s="15"/>
      <c r="AD119" s="15"/>
      <c r="AE119" s="68">
        <f t="shared" si="70"/>
        <v>0</v>
      </c>
      <c r="AF119" s="15"/>
      <c r="AG119" s="15"/>
      <c r="AH119" s="67">
        <f t="shared" si="71"/>
        <v>0</v>
      </c>
      <c r="AI119" s="15"/>
      <c r="AJ119" s="15"/>
      <c r="AK119" s="68">
        <f t="shared" si="72"/>
        <v>0</v>
      </c>
      <c r="AL119" s="15"/>
      <c r="AM119" s="15"/>
      <c r="AN119" s="68">
        <f t="shared" si="73"/>
        <v>0</v>
      </c>
      <c r="AO119" s="27"/>
      <c r="AP119" s="27"/>
      <c r="AQ119" s="68">
        <f t="shared" si="74"/>
        <v>0</v>
      </c>
      <c r="AR119" s="15"/>
      <c r="AS119" s="15"/>
      <c r="AT119" s="68">
        <f t="shared" si="75"/>
        <v>0</v>
      </c>
      <c r="AU119" s="15"/>
      <c r="AV119" s="15"/>
      <c r="AW119" s="68">
        <f t="shared" si="76"/>
        <v>0</v>
      </c>
      <c r="AX119" s="15"/>
      <c r="AY119" s="15"/>
      <c r="AZ119" s="68">
        <f t="shared" si="77"/>
        <v>0</v>
      </c>
      <c r="BA119" s="15"/>
      <c r="BB119" s="15"/>
      <c r="BC119" s="68">
        <f t="shared" si="78"/>
        <v>0</v>
      </c>
      <c r="BD119" s="15"/>
      <c r="BE119" s="15"/>
      <c r="BF119" s="68">
        <f t="shared" si="79"/>
        <v>0</v>
      </c>
      <c r="BG119" s="15"/>
      <c r="BH119" s="15"/>
      <c r="BI119" s="68">
        <f t="shared" si="80"/>
        <v>0</v>
      </c>
      <c r="BJ119" s="15"/>
      <c r="BK119" s="15"/>
      <c r="BL119" s="68">
        <f t="shared" si="81"/>
        <v>0</v>
      </c>
      <c r="BM119" s="15"/>
      <c r="BN119" s="15"/>
      <c r="BO119" s="68">
        <f t="shared" si="82"/>
        <v>0</v>
      </c>
    </row>
    <row r="120" spans="1:67" s="5" customFormat="1" ht="15.75">
      <c r="A120" s="3"/>
      <c r="B120" s="41"/>
      <c r="C120" s="39"/>
      <c r="D120" s="39"/>
      <c r="E120" s="39"/>
      <c r="F120" s="39"/>
      <c r="G120" s="76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55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</row>
    <row r="121" spans="1:67" s="5" customFormat="1" ht="15.75" hidden="1">
      <c r="A121" s="3"/>
      <c r="B121" s="4"/>
      <c r="C121" s="15"/>
      <c r="D121" s="13"/>
      <c r="E121" s="15"/>
      <c r="F121" s="15"/>
      <c r="G121" s="67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2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</row>
    <row r="122" spans="1:67" s="5" customFormat="1" ht="15.75" hidden="1">
      <c r="A122" s="3"/>
      <c r="B122" s="4"/>
      <c r="C122" s="15"/>
      <c r="D122" s="13"/>
      <c r="E122" s="15"/>
      <c r="F122" s="15"/>
      <c r="G122" s="67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26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</row>
    <row r="123" spans="1:67" s="5" customFormat="1" ht="15.75" hidden="1">
      <c r="A123" s="3"/>
      <c r="B123" s="4"/>
      <c r="C123" s="15"/>
      <c r="D123" s="13"/>
      <c r="E123" s="15"/>
      <c r="F123" s="15"/>
      <c r="G123" s="67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2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</row>
    <row r="124" spans="1:67" s="5" customFormat="1" ht="15.75" hidden="1">
      <c r="A124" s="3"/>
      <c r="B124" s="4"/>
      <c r="C124" s="15"/>
      <c r="D124" s="13"/>
      <c r="E124" s="15"/>
      <c r="F124" s="15"/>
      <c r="G124" s="67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2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</row>
    <row r="125" spans="1:67" s="5" customFormat="1" ht="31.5" hidden="1">
      <c r="A125" s="3"/>
      <c r="B125" s="31" t="s">
        <v>25</v>
      </c>
      <c r="C125" s="15"/>
      <c r="D125" s="13"/>
      <c r="E125" s="15"/>
      <c r="F125" s="15"/>
      <c r="G125" s="67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2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</row>
    <row r="126" spans="1:68" s="5" customFormat="1" ht="15.75" hidden="1">
      <c r="A126" s="3"/>
      <c r="B126" s="4"/>
      <c r="C126" s="15"/>
      <c r="D126" s="13"/>
      <c r="E126" s="15"/>
      <c r="F126" s="15"/>
      <c r="G126" s="67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2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/>
    </row>
    <row r="127" spans="1:68" s="5" customFormat="1" ht="15.75" hidden="1">
      <c r="A127" s="3"/>
      <c r="B127" s="4"/>
      <c r="C127" s="15"/>
      <c r="D127" s="13"/>
      <c r="E127" s="15"/>
      <c r="F127" s="15"/>
      <c r="G127" s="67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2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/>
    </row>
    <row r="128" spans="1:68" s="5" customFormat="1" ht="15.75" hidden="1">
      <c r="A128" s="3"/>
      <c r="B128" s="4"/>
      <c r="C128" s="15"/>
      <c r="D128" s="13"/>
      <c r="E128" s="15"/>
      <c r="F128" s="15"/>
      <c r="G128" s="67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2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/>
    </row>
    <row r="129" spans="1:68" s="5" customFormat="1" ht="15.75" hidden="1">
      <c r="A129" s="3"/>
      <c r="B129" s="4"/>
      <c r="C129" s="15"/>
      <c r="D129" s="13"/>
      <c r="E129" s="15"/>
      <c r="F129" s="15"/>
      <c r="G129" s="67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2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/>
    </row>
    <row r="130" spans="1:68" s="5" customFormat="1" ht="15.75" hidden="1">
      <c r="A130" s="3"/>
      <c r="B130" s="4"/>
      <c r="C130" s="15"/>
      <c r="D130" s="13"/>
      <c r="E130" s="15"/>
      <c r="F130" s="15"/>
      <c r="G130" s="67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2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/>
    </row>
    <row r="131" spans="1:68" s="5" customFormat="1" ht="15.75" hidden="1">
      <c r="A131" s="3"/>
      <c r="B131" s="4"/>
      <c r="C131" s="15"/>
      <c r="D131" s="13"/>
      <c r="E131" s="15"/>
      <c r="F131" s="15"/>
      <c r="G131" s="67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2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/>
    </row>
    <row r="132" spans="1:68" s="5" customFormat="1" ht="15.75" hidden="1">
      <c r="A132" s="3"/>
      <c r="B132" s="4"/>
      <c r="C132" s="15"/>
      <c r="D132" s="13"/>
      <c r="E132" s="15"/>
      <c r="F132" s="15"/>
      <c r="G132" s="67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2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/>
    </row>
    <row r="133" spans="1:68" s="5" customFormat="1" ht="15.75" hidden="1">
      <c r="A133" s="3"/>
      <c r="B133" s="4"/>
      <c r="C133" s="15"/>
      <c r="D133" s="13"/>
      <c r="E133" s="15"/>
      <c r="F133" s="15"/>
      <c r="G133" s="67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2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/>
    </row>
    <row r="134" spans="1:68" s="5" customFormat="1" ht="15.75" hidden="1">
      <c r="A134" s="3"/>
      <c r="B134" s="4"/>
      <c r="C134" s="15"/>
      <c r="D134" s="13"/>
      <c r="E134" s="15"/>
      <c r="F134" s="15"/>
      <c r="G134" s="67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2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/>
    </row>
    <row r="135" spans="1:68" s="5" customFormat="1" ht="15.75" hidden="1">
      <c r="A135" s="3"/>
      <c r="B135" s="41"/>
      <c r="C135" s="54"/>
      <c r="D135" s="54"/>
      <c r="E135" s="54"/>
      <c r="F135" s="54"/>
      <c r="G135" s="77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55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/>
    </row>
    <row r="136" spans="1:68" s="5" customFormat="1" ht="43.5" customHeight="1">
      <c r="A136" s="3"/>
      <c r="B136" s="56" t="s">
        <v>39</v>
      </c>
      <c r="C136" s="21">
        <f>SUM(C137:C140)</f>
        <v>525737212</v>
      </c>
      <c r="D136" s="21">
        <f>SUM(D137:D140)</f>
        <v>43186377</v>
      </c>
      <c r="E136" s="21">
        <f>SUM(E137:E141)</f>
        <v>672942345</v>
      </c>
      <c r="F136" s="21">
        <f>SUM(F137:F141)</f>
        <v>134600000</v>
      </c>
      <c r="G136" s="71">
        <f aca="true" t="shared" si="83" ref="G136:G142">E136-C136</f>
        <v>147205133</v>
      </c>
      <c r="H136" s="21">
        <f>SUM(H137:H140)</f>
        <v>527835</v>
      </c>
      <c r="I136" s="21">
        <f>SUM(I137:I141)</f>
        <v>527835</v>
      </c>
      <c r="J136" s="78">
        <f>I136-H136</f>
        <v>0</v>
      </c>
      <c r="K136" s="21">
        <f>SUM(K137:K140)</f>
        <v>0</v>
      </c>
      <c r="L136" s="21">
        <f>SUM(L137:L141)</f>
        <v>0</v>
      </c>
      <c r="M136" s="71">
        <f>L136-K136</f>
        <v>0</v>
      </c>
      <c r="N136" s="21">
        <f>SUM(N137:N140)</f>
        <v>0</v>
      </c>
      <c r="O136" s="21">
        <f>SUM(O137:O141)</f>
        <v>7549702</v>
      </c>
      <c r="P136" s="88">
        <f>O136-N136</f>
        <v>7549702</v>
      </c>
      <c r="Q136" s="59">
        <f>SUM(Q137:Q140)</f>
        <v>27926000</v>
      </c>
      <c r="R136" s="59">
        <f>SUM(R137:R141)</f>
        <v>33040054</v>
      </c>
      <c r="S136" s="87">
        <f>R136-Q136</f>
        <v>5114054</v>
      </c>
      <c r="T136" s="60">
        <f>SUM(T137:T140)</f>
        <v>42474000</v>
      </c>
      <c r="U136" s="21">
        <f>SUM(U137:U141)</f>
        <v>42474000</v>
      </c>
      <c r="V136" s="87">
        <f>U136-T136</f>
        <v>0</v>
      </c>
      <c r="W136" s="21">
        <f>SUM(W137:W140)</f>
        <v>44815000</v>
      </c>
      <c r="X136" s="21">
        <f>SUM(X137:X141)</f>
        <v>48612345</v>
      </c>
      <c r="Y136" s="78">
        <f>X136-W136</f>
        <v>3797345</v>
      </c>
      <c r="Z136" s="21">
        <f>SUM(Z137:Z140)</f>
        <v>84029000</v>
      </c>
      <c r="AA136" s="21">
        <f>SUM(AA137:AA141)</f>
        <v>86094740</v>
      </c>
      <c r="AB136" s="87">
        <f>AA136-Z136</f>
        <v>2065740</v>
      </c>
      <c r="AC136" s="21">
        <f>SUM(AC137:AC140)</f>
        <v>19411000</v>
      </c>
      <c r="AD136" s="21">
        <f>SUM(AD137:AD141)</f>
        <v>24529056</v>
      </c>
      <c r="AE136" s="87">
        <f>AD136-AC136</f>
        <v>5118056</v>
      </c>
      <c r="AF136" s="21">
        <f>SUM(AF137:AF140)</f>
        <v>28001000</v>
      </c>
      <c r="AG136" s="21">
        <f>SUM(AG137:AG141)</f>
        <v>29244000</v>
      </c>
      <c r="AH136" s="80">
        <f>AG136-AF136</f>
        <v>1243000</v>
      </c>
      <c r="AI136" s="21">
        <f>SUM(AI137:AI140)</f>
        <v>12589000</v>
      </c>
      <c r="AJ136" s="21">
        <f>SUM(AJ137:AJ141)</f>
        <v>16545929</v>
      </c>
      <c r="AK136" s="80">
        <f>AJ136-AI136</f>
        <v>3956929</v>
      </c>
      <c r="AL136" s="14">
        <f>SUM(AL137:AL140)</f>
        <v>32816000</v>
      </c>
      <c r="AM136" s="14">
        <f>SUM(AM137:AM141)</f>
        <v>40591000</v>
      </c>
      <c r="AN136" s="87">
        <f>AM136-AL136</f>
        <v>7775000</v>
      </c>
      <c r="AO136" s="21">
        <f>SUM(AO137:AO140)</f>
        <v>28752000</v>
      </c>
      <c r="AP136" s="21">
        <f>SUM(AP137:AP141)</f>
        <v>36239084</v>
      </c>
      <c r="AQ136" s="78">
        <f>AP136-AO136</f>
        <v>7487084</v>
      </c>
      <c r="AR136" s="14">
        <f>SUM(AR137:AR140)</f>
        <v>25472000</v>
      </c>
      <c r="AS136" s="14">
        <f>SUM(AS137:AS141)</f>
        <v>28538601</v>
      </c>
      <c r="AT136" s="87">
        <f>AS136-AR136</f>
        <v>3066601</v>
      </c>
      <c r="AU136" s="21">
        <f>SUM(AU137:AU140)</f>
        <v>21367000</v>
      </c>
      <c r="AV136" s="21">
        <f>SUM(AV137:AV141)</f>
        <v>21367000</v>
      </c>
      <c r="AW136" s="71">
        <f>AV136-AU136</f>
        <v>0</v>
      </c>
      <c r="AX136" s="21">
        <f>SUM(AX137:AX140)</f>
        <v>29624000</v>
      </c>
      <c r="AY136" s="21">
        <f>SUM(AY137:AY141)</f>
        <v>29624000</v>
      </c>
      <c r="AZ136" s="80">
        <f>AY136-AX136</f>
        <v>0</v>
      </c>
      <c r="BA136" s="14">
        <f>SUM(BA137:BA140)</f>
        <v>16824000</v>
      </c>
      <c r="BB136" s="14">
        <f>SUM(BB137:BB141)</f>
        <v>16824000</v>
      </c>
      <c r="BC136" s="80">
        <f>BB136-BA136</f>
        <v>0</v>
      </c>
      <c r="BD136" s="21">
        <f>SUM(BD137:BD140)</f>
        <v>30167000</v>
      </c>
      <c r="BE136" s="21">
        <f>SUM(BE137:BE141)</f>
        <v>31469478</v>
      </c>
      <c r="BF136" s="80">
        <f>BE136-BD136</f>
        <v>1302478</v>
      </c>
      <c r="BG136" s="21">
        <f>SUM(BG137:BG140)</f>
        <v>5688000</v>
      </c>
      <c r="BH136" s="21">
        <f>SUM(BH137:BH141)</f>
        <v>6960893</v>
      </c>
      <c r="BI136" s="82">
        <f>BH136-BG136</f>
        <v>1272893</v>
      </c>
      <c r="BJ136" s="21">
        <f>SUM(BJ137:BJ140)</f>
        <v>32068000</v>
      </c>
      <c r="BK136" s="21">
        <f>SUM(BK137:BK141)</f>
        <v>32480746</v>
      </c>
      <c r="BL136" s="80">
        <f>BK136-BJ136</f>
        <v>412746</v>
      </c>
      <c r="BM136" s="14">
        <f>SUM(BM137:BM138)</f>
        <v>0</v>
      </c>
      <c r="BN136" s="14">
        <f>SUM(BN137:BN141)</f>
        <v>5629882</v>
      </c>
      <c r="BO136" s="78">
        <f>BN136-BM136</f>
        <v>5629882</v>
      </c>
      <c r="BP136"/>
    </row>
    <row r="137" spans="1:68" s="98" customFormat="1" ht="31.5" customHeight="1">
      <c r="A137" s="3"/>
      <c r="B137" s="9" t="s">
        <v>101</v>
      </c>
      <c r="C137" s="13">
        <v>482023000</v>
      </c>
      <c r="D137" s="13"/>
      <c r="E137" s="13">
        <v>482023000</v>
      </c>
      <c r="F137" s="13"/>
      <c r="G137" s="68">
        <f t="shared" si="83"/>
        <v>0</v>
      </c>
      <c r="H137" s="15"/>
      <c r="I137" s="15"/>
      <c r="J137" s="67">
        <f aca="true" t="shared" si="84" ref="J137:J142">I137-H137</f>
        <v>0</v>
      </c>
      <c r="K137" s="15"/>
      <c r="L137" s="15"/>
      <c r="M137" s="68">
        <f>L137-K137</f>
        <v>0</v>
      </c>
      <c r="N137" s="15"/>
      <c r="O137" s="15"/>
      <c r="P137" s="102">
        <f aca="true" t="shared" si="85" ref="P137:P142">O137-N137</f>
        <v>0</v>
      </c>
      <c r="Q137" s="25">
        <v>27926000</v>
      </c>
      <c r="R137" s="25">
        <v>27926000</v>
      </c>
      <c r="S137" s="84">
        <f aca="true" t="shared" si="86" ref="S137:S142">R137-Q137</f>
        <v>0</v>
      </c>
      <c r="T137" s="15">
        <v>42474000</v>
      </c>
      <c r="U137" s="15">
        <v>42474000</v>
      </c>
      <c r="V137" s="84">
        <f aca="true" t="shared" si="87" ref="V137:V142">U137-T137</f>
        <v>0</v>
      </c>
      <c r="W137" s="15">
        <v>44815000</v>
      </c>
      <c r="X137" s="15">
        <v>44815000</v>
      </c>
      <c r="Y137" s="67">
        <f aca="true" t="shared" si="88" ref="Y137:Y142">X137-W137</f>
        <v>0</v>
      </c>
      <c r="Z137" s="15">
        <v>84029000</v>
      </c>
      <c r="AA137" s="15">
        <v>84029000</v>
      </c>
      <c r="AB137" s="84">
        <f aca="true" t="shared" si="89" ref="AB137:AB142">AA137-Z137</f>
        <v>0</v>
      </c>
      <c r="AC137" s="15">
        <v>19411000</v>
      </c>
      <c r="AD137" s="15">
        <v>19411000</v>
      </c>
      <c r="AE137" s="84">
        <f aca="true" t="shared" si="90" ref="AE137:AE142">AD137-AC137</f>
        <v>0</v>
      </c>
      <c r="AF137" s="15">
        <v>28001000</v>
      </c>
      <c r="AG137" s="15">
        <v>28001000</v>
      </c>
      <c r="AH137" s="81">
        <f aca="true" t="shared" si="91" ref="AH137:AH142">AG137-AF137</f>
        <v>0</v>
      </c>
      <c r="AI137" s="15">
        <v>12589000</v>
      </c>
      <c r="AJ137" s="15">
        <v>12589000</v>
      </c>
      <c r="AK137" s="81">
        <f aca="true" t="shared" si="92" ref="AK137:AK142">AJ137-AI137</f>
        <v>0</v>
      </c>
      <c r="AL137" s="15">
        <v>32816000</v>
      </c>
      <c r="AM137" s="15">
        <v>32816000</v>
      </c>
      <c r="AN137" s="84">
        <f aca="true" t="shared" si="93" ref="AN137:AN142">AM137-AL137</f>
        <v>0</v>
      </c>
      <c r="AO137" s="15">
        <v>28752000</v>
      </c>
      <c r="AP137" s="15">
        <v>28752000</v>
      </c>
      <c r="AQ137" s="67">
        <f aca="true" t="shared" si="94" ref="AQ137:AQ142">AP137-AO137</f>
        <v>0</v>
      </c>
      <c r="AR137" s="15">
        <v>25472000</v>
      </c>
      <c r="AS137" s="15">
        <v>25472000</v>
      </c>
      <c r="AT137" s="84">
        <f aca="true" t="shared" si="95" ref="AT137:AT142">AS137-AR137</f>
        <v>0</v>
      </c>
      <c r="AU137" s="15">
        <v>21367000</v>
      </c>
      <c r="AV137" s="15">
        <v>21367000</v>
      </c>
      <c r="AW137" s="68">
        <f aca="true" t="shared" si="96" ref="AW137:AW142">AV137-AU137</f>
        <v>0</v>
      </c>
      <c r="AX137" s="15">
        <v>29624000</v>
      </c>
      <c r="AY137" s="15">
        <v>29624000</v>
      </c>
      <c r="AZ137" s="81">
        <f>AY137-AX137</f>
        <v>0</v>
      </c>
      <c r="BA137" s="15">
        <v>16824000</v>
      </c>
      <c r="BB137" s="15">
        <v>16824000</v>
      </c>
      <c r="BC137" s="81">
        <f aca="true" t="shared" si="97" ref="BC137:BC142">BB137-BA137</f>
        <v>0</v>
      </c>
      <c r="BD137" s="15">
        <v>30167000</v>
      </c>
      <c r="BE137" s="15">
        <v>30167000</v>
      </c>
      <c r="BF137" s="81">
        <f aca="true" t="shared" si="98" ref="BF137:BF142">BE137-BD137</f>
        <v>0</v>
      </c>
      <c r="BG137" s="15">
        <v>5688000</v>
      </c>
      <c r="BH137" s="15">
        <v>5688000</v>
      </c>
      <c r="BI137" s="83">
        <f aca="true" t="shared" si="99" ref="BI137:BI142">BH137-BG137</f>
        <v>0</v>
      </c>
      <c r="BJ137" s="15">
        <v>32068000</v>
      </c>
      <c r="BK137" s="15">
        <v>32068000</v>
      </c>
      <c r="BL137" s="81">
        <f aca="true" t="shared" si="100" ref="BL137:BL142">BK137-BJ137</f>
        <v>0</v>
      </c>
      <c r="BM137" s="15"/>
      <c r="BN137" s="15"/>
      <c r="BO137" s="67">
        <f aca="true" t="shared" si="101" ref="BO137:BO142">BN137-BM137</f>
        <v>0</v>
      </c>
      <c r="BP137" s="101"/>
    </row>
    <row r="138" spans="1:68" s="98" customFormat="1" ht="31.5" customHeight="1">
      <c r="A138" s="3"/>
      <c r="B138" s="9" t="s">
        <v>102</v>
      </c>
      <c r="C138" s="15">
        <v>33186377</v>
      </c>
      <c r="D138" s="15">
        <v>33186377</v>
      </c>
      <c r="E138" s="15">
        <v>124600000</v>
      </c>
      <c r="F138" s="15">
        <v>124600000</v>
      </c>
      <c r="G138" s="68">
        <f t="shared" si="83"/>
        <v>91413623</v>
      </c>
      <c r="H138" s="15"/>
      <c r="I138" s="15"/>
      <c r="J138" s="67">
        <f t="shared" si="84"/>
        <v>0</v>
      </c>
      <c r="K138" s="15"/>
      <c r="L138" s="15"/>
      <c r="M138" s="68">
        <f>L138-K138</f>
        <v>0</v>
      </c>
      <c r="N138" s="15"/>
      <c r="O138" s="15"/>
      <c r="P138" s="79">
        <f t="shared" si="85"/>
        <v>0</v>
      </c>
      <c r="Q138" s="15"/>
      <c r="R138" s="15"/>
      <c r="S138" s="84">
        <f t="shared" si="86"/>
        <v>0</v>
      </c>
      <c r="T138" s="25"/>
      <c r="U138" s="15"/>
      <c r="V138" s="84">
        <f t="shared" si="87"/>
        <v>0</v>
      </c>
      <c r="W138" s="15"/>
      <c r="X138" s="15"/>
      <c r="Y138" s="67">
        <f t="shared" si="88"/>
        <v>0</v>
      </c>
      <c r="Z138" s="15"/>
      <c r="AA138" s="15"/>
      <c r="AB138" s="84">
        <f t="shared" si="89"/>
        <v>0</v>
      </c>
      <c r="AC138" s="15"/>
      <c r="AD138" s="15"/>
      <c r="AE138" s="84">
        <f t="shared" si="90"/>
        <v>0</v>
      </c>
      <c r="AF138" s="15"/>
      <c r="AG138" s="15"/>
      <c r="AH138" s="81">
        <f t="shared" si="91"/>
        <v>0</v>
      </c>
      <c r="AI138" s="15"/>
      <c r="AJ138" s="15"/>
      <c r="AK138" s="81">
        <f t="shared" si="92"/>
        <v>0</v>
      </c>
      <c r="AL138" s="15"/>
      <c r="AM138" s="15"/>
      <c r="AN138" s="84">
        <f t="shared" si="93"/>
        <v>0</v>
      </c>
      <c r="AO138" s="15"/>
      <c r="AP138" s="15"/>
      <c r="AQ138" s="67">
        <f t="shared" si="94"/>
        <v>0</v>
      </c>
      <c r="AR138" s="15"/>
      <c r="AS138" s="15"/>
      <c r="AT138" s="84">
        <f t="shared" si="95"/>
        <v>0</v>
      </c>
      <c r="AU138" s="15"/>
      <c r="AV138" s="15"/>
      <c r="AW138" s="68">
        <f t="shared" si="96"/>
        <v>0</v>
      </c>
      <c r="AX138" s="15"/>
      <c r="AY138" s="15"/>
      <c r="AZ138" s="81">
        <f>AY138-AX138</f>
        <v>0</v>
      </c>
      <c r="BA138" s="15"/>
      <c r="BB138" s="15"/>
      <c r="BC138" s="81">
        <f t="shared" si="97"/>
        <v>0</v>
      </c>
      <c r="BD138" s="15"/>
      <c r="BE138" s="15"/>
      <c r="BF138" s="81">
        <f t="shared" si="98"/>
        <v>0</v>
      </c>
      <c r="BG138" s="99"/>
      <c r="BH138" s="99"/>
      <c r="BI138" s="83">
        <f t="shared" si="99"/>
        <v>0</v>
      </c>
      <c r="BJ138" s="15"/>
      <c r="BK138" s="15"/>
      <c r="BL138" s="81">
        <f t="shared" si="100"/>
        <v>0</v>
      </c>
      <c r="BM138" s="15"/>
      <c r="BN138" s="15"/>
      <c r="BO138" s="67">
        <f t="shared" si="101"/>
        <v>0</v>
      </c>
      <c r="BP138" s="101"/>
    </row>
    <row r="139" spans="1:68" s="98" customFormat="1" ht="31.5" customHeight="1">
      <c r="A139" s="3"/>
      <c r="B139" s="9" t="s">
        <v>130</v>
      </c>
      <c r="C139" s="15">
        <v>10000000</v>
      </c>
      <c r="D139" s="15">
        <v>10000000</v>
      </c>
      <c r="E139" s="15">
        <v>10000000</v>
      </c>
      <c r="F139" s="15">
        <v>10000000</v>
      </c>
      <c r="G139" s="68">
        <f t="shared" si="83"/>
        <v>0</v>
      </c>
      <c r="H139" s="15"/>
      <c r="I139" s="15"/>
      <c r="J139" s="67">
        <f t="shared" si="84"/>
        <v>0</v>
      </c>
      <c r="K139" s="15"/>
      <c r="L139" s="15"/>
      <c r="M139" s="68">
        <f>L139-K139</f>
        <v>0</v>
      </c>
      <c r="N139" s="15"/>
      <c r="O139" s="15"/>
      <c r="P139" s="79">
        <f t="shared" si="85"/>
        <v>0</v>
      </c>
      <c r="Q139" s="15"/>
      <c r="R139" s="15"/>
      <c r="S139" s="84">
        <f t="shared" si="86"/>
        <v>0</v>
      </c>
      <c r="T139" s="25"/>
      <c r="U139" s="15"/>
      <c r="V139" s="84">
        <f t="shared" si="87"/>
        <v>0</v>
      </c>
      <c r="W139" s="15"/>
      <c r="X139" s="15"/>
      <c r="Y139" s="67">
        <f t="shared" si="88"/>
        <v>0</v>
      </c>
      <c r="Z139" s="15"/>
      <c r="AA139" s="15"/>
      <c r="AB139" s="84">
        <f t="shared" si="89"/>
        <v>0</v>
      </c>
      <c r="AC139" s="15"/>
      <c r="AD139" s="15"/>
      <c r="AE139" s="84">
        <f t="shared" si="90"/>
        <v>0</v>
      </c>
      <c r="AF139" s="15"/>
      <c r="AG139" s="15"/>
      <c r="AH139" s="81">
        <f t="shared" si="91"/>
        <v>0</v>
      </c>
      <c r="AI139" s="15"/>
      <c r="AJ139" s="15"/>
      <c r="AK139" s="81">
        <f t="shared" si="92"/>
        <v>0</v>
      </c>
      <c r="AL139" s="15"/>
      <c r="AM139" s="15"/>
      <c r="AN139" s="84">
        <f t="shared" si="93"/>
        <v>0</v>
      </c>
      <c r="AO139" s="15"/>
      <c r="AP139" s="15"/>
      <c r="AQ139" s="67">
        <f t="shared" si="94"/>
        <v>0</v>
      </c>
      <c r="AR139" s="15"/>
      <c r="AS139" s="15"/>
      <c r="AT139" s="84">
        <f t="shared" si="95"/>
        <v>0</v>
      </c>
      <c r="AU139" s="15"/>
      <c r="AV139" s="15"/>
      <c r="AW139" s="68">
        <f t="shared" si="96"/>
        <v>0</v>
      </c>
      <c r="AX139" s="15"/>
      <c r="AY139" s="15"/>
      <c r="AZ139" s="81">
        <f>AY139-AX139</f>
        <v>0</v>
      </c>
      <c r="BA139" s="15"/>
      <c r="BB139" s="15"/>
      <c r="BC139" s="81">
        <f t="shared" si="97"/>
        <v>0</v>
      </c>
      <c r="BD139" s="15"/>
      <c r="BE139" s="15"/>
      <c r="BF139" s="81">
        <f t="shared" si="98"/>
        <v>0</v>
      </c>
      <c r="BG139" s="99"/>
      <c r="BH139" s="99"/>
      <c r="BI139" s="83">
        <f t="shared" si="99"/>
        <v>0</v>
      </c>
      <c r="BJ139" s="15"/>
      <c r="BK139" s="15"/>
      <c r="BL139" s="81">
        <f t="shared" si="100"/>
        <v>0</v>
      </c>
      <c r="BM139" s="15"/>
      <c r="BN139" s="15"/>
      <c r="BO139" s="67">
        <f t="shared" si="101"/>
        <v>0</v>
      </c>
      <c r="BP139" s="101"/>
    </row>
    <row r="140" spans="1:68" s="98" customFormat="1" ht="31.5" customHeight="1">
      <c r="A140" s="3"/>
      <c r="B140" s="9" t="s">
        <v>131</v>
      </c>
      <c r="C140" s="15">
        <v>527835</v>
      </c>
      <c r="D140" s="62"/>
      <c r="E140" s="15">
        <v>527835</v>
      </c>
      <c r="F140" s="62"/>
      <c r="G140" s="68">
        <f t="shared" si="83"/>
        <v>0</v>
      </c>
      <c r="H140" s="15">
        <v>527835</v>
      </c>
      <c r="I140" s="15">
        <v>527835</v>
      </c>
      <c r="J140" s="67">
        <f t="shared" si="84"/>
        <v>0</v>
      </c>
      <c r="K140" s="15"/>
      <c r="L140" s="15"/>
      <c r="M140" s="68">
        <f>L140-K140</f>
        <v>0</v>
      </c>
      <c r="N140" s="15"/>
      <c r="O140" s="15"/>
      <c r="P140" s="79">
        <f t="shared" si="85"/>
        <v>0</v>
      </c>
      <c r="Q140" s="15"/>
      <c r="R140" s="15"/>
      <c r="S140" s="84">
        <f t="shared" si="86"/>
        <v>0</v>
      </c>
      <c r="T140" s="25"/>
      <c r="U140" s="15"/>
      <c r="V140" s="84">
        <f t="shared" si="87"/>
        <v>0</v>
      </c>
      <c r="W140" s="15"/>
      <c r="X140" s="15"/>
      <c r="Y140" s="67">
        <f t="shared" si="88"/>
        <v>0</v>
      </c>
      <c r="Z140" s="15"/>
      <c r="AA140" s="15"/>
      <c r="AB140" s="84">
        <f t="shared" si="89"/>
        <v>0</v>
      </c>
      <c r="AC140" s="15"/>
      <c r="AD140" s="15"/>
      <c r="AE140" s="84">
        <f t="shared" si="90"/>
        <v>0</v>
      </c>
      <c r="AF140" s="15"/>
      <c r="AG140" s="15"/>
      <c r="AH140" s="81">
        <f t="shared" si="91"/>
        <v>0</v>
      </c>
      <c r="AI140" s="15"/>
      <c r="AJ140" s="15"/>
      <c r="AK140" s="81">
        <f t="shared" si="92"/>
        <v>0</v>
      </c>
      <c r="AL140" s="15"/>
      <c r="AM140" s="15"/>
      <c r="AN140" s="84">
        <f t="shared" si="93"/>
        <v>0</v>
      </c>
      <c r="AO140" s="15"/>
      <c r="AP140" s="15"/>
      <c r="AQ140" s="67">
        <f t="shared" si="94"/>
        <v>0</v>
      </c>
      <c r="AR140" s="15"/>
      <c r="AS140" s="15"/>
      <c r="AT140" s="84">
        <f t="shared" si="95"/>
        <v>0</v>
      </c>
      <c r="AU140" s="15"/>
      <c r="AV140" s="15"/>
      <c r="AW140" s="68">
        <f t="shared" si="96"/>
        <v>0</v>
      </c>
      <c r="AX140" s="15"/>
      <c r="AY140" s="15"/>
      <c r="AZ140" s="81">
        <f>AY140-AX140</f>
        <v>0</v>
      </c>
      <c r="BA140" s="15"/>
      <c r="BB140" s="15"/>
      <c r="BC140" s="81">
        <f t="shared" si="97"/>
        <v>0</v>
      </c>
      <c r="BD140" s="15"/>
      <c r="BE140" s="15"/>
      <c r="BF140" s="81">
        <f t="shared" si="98"/>
        <v>0</v>
      </c>
      <c r="BG140" s="99"/>
      <c r="BH140" s="99"/>
      <c r="BI140" s="83">
        <f t="shared" si="99"/>
        <v>0</v>
      </c>
      <c r="BJ140" s="15"/>
      <c r="BK140" s="15"/>
      <c r="BL140" s="81">
        <f t="shared" si="100"/>
        <v>0</v>
      </c>
      <c r="BM140" s="15"/>
      <c r="BN140" s="15"/>
      <c r="BO140" s="67">
        <f t="shared" si="101"/>
        <v>0</v>
      </c>
      <c r="BP140" s="101"/>
    </row>
    <row r="141" spans="1:68" s="98" customFormat="1" ht="45.75" customHeight="1">
      <c r="A141" s="3"/>
      <c r="B141" s="9" t="s">
        <v>141</v>
      </c>
      <c r="C141" s="15"/>
      <c r="D141" s="62"/>
      <c r="E141" s="15">
        <v>55791510</v>
      </c>
      <c r="F141" s="62"/>
      <c r="G141" s="68">
        <f t="shared" si="83"/>
        <v>55791510</v>
      </c>
      <c r="H141" s="15"/>
      <c r="I141" s="15"/>
      <c r="J141" s="67">
        <f t="shared" si="84"/>
        <v>0</v>
      </c>
      <c r="K141" s="15"/>
      <c r="L141" s="15"/>
      <c r="M141" s="68">
        <f>L141-K141</f>
        <v>0</v>
      </c>
      <c r="N141" s="15"/>
      <c r="O141" s="15">
        <v>7549702</v>
      </c>
      <c r="P141" s="166">
        <f t="shared" si="85"/>
        <v>7549702</v>
      </c>
      <c r="Q141" s="15"/>
      <c r="R141" s="15">
        <v>5114054</v>
      </c>
      <c r="S141" s="84">
        <f t="shared" si="86"/>
        <v>5114054</v>
      </c>
      <c r="T141" s="25"/>
      <c r="U141" s="15"/>
      <c r="V141" s="84">
        <f t="shared" si="87"/>
        <v>0</v>
      </c>
      <c r="W141" s="15"/>
      <c r="X141" s="15">
        <v>3797345</v>
      </c>
      <c r="Y141" s="67">
        <f t="shared" si="88"/>
        <v>3797345</v>
      </c>
      <c r="Z141" s="15"/>
      <c r="AA141" s="15">
        <v>2065740</v>
      </c>
      <c r="AB141" s="84">
        <f t="shared" si="89"/>
        <v>2065740</v>
      </c>
      <c r="AC141" s="15"/>
      <c r="AD141" s="15">
        <v>5118056</v>
      </c>
      <c r="AE141" s="84">
        <f t="shared" si="90"/>
        <v>5118056</v>
      </c>
      <c r="AF141" s="15"/>
      <c r="AG141" s="15">
        <v>1243000</v>
      </c>
      <c r="AH141" s="81">
        <f t="shared" si="91"/>
        <v>1243000</v>
      </c>
      <c r="AI141" s="15"/>
      <c r="AJ141" s="15">
        <v>3956929</v>
      </c>
      <c r="AK141" s="81">
        <f t="shared" si="92"/>
        <v>3956929</v>
      </c>
      <c r="AL141" s="15"/>
      <c r="AM141" s="15">
        <v>7775000</v>
      </c>
      <c r="AN141" s="84">
        <f t="shared" si="93"/>
        <v>7775000</v>
      </c>
      <c r="AO141" s="15"/>
      <c r="AP141" s="15">
        <v>7487084</v>
      </c>
      <c r="AQ141" s="67">
        <f t="shared" si="94"/>
        <v>7487084</v>
      </c>
      <c r="AR141" s="15"/>
      <c r="AS141" s="15">
        <v>3066601</v>
      </c>
      <c r="AT141" s="84">
        <f t="shared" si="95"/>
        <v>3066601</v>
      </c>
      <c r="AU141" s="15"/>
      <c r="AV141" s="15"/>
      <c r="AW141" s="68">
        <f t="shared" si="96"/>
        <v>0</v>
      </c>
      <c r="AX141" s="15"/>
      <c r="AY141" s="15"/>
      <c r="AZ141" s="81">
        <f>AY141-AX141</f>
        <v>0</v>
      </c>
      <c r="BA141" s="15"/>
      <c r="BB141" s="15"/>
      <c r="BC141" s="81">
        <f t="shared" si="97"/>
        <v>0</v>
      </c>
      <c r="BD141" s="15"/>
      <c r="BE141" s="15">
        <v>1302478</v>
      </c>
      <c r="BF141" s="81">
        <f t="shared" si="98"/>
        <v>1302478</v>
      </c>
      <c r="BG141" s="99"/>
      <c r="BH141" s="28">
        <v>1272893</v>
      </c>
      <c r="BI141" s="83">
        <f t="shared" si="99"/>
        <v>1272893</v>
      </c>
      <c r="BJ141" s="15"/>
      <c r="BK141" s="15">
        <v>412746</v>
      </c>
      <c r="BL141" s="81">
        <f t="shared" si="100"/>
        <v>412746</v>
      </c>
      <c r="BM141" s="15"/>
      <c r="BN141" s="15">
        <v>5629882</v>
      </c>
      <c r="BO141" s="67">
        <f t="shared" si="101"/>
        <v>5629882</v>
      </c>
      <c r="BP141" s="101"/>
    </row>
    <row r="142" spans="1:68" s="5" customFormat="1" ht="15.75">
      <c r="A142" s="3"/>
      <c r="B142" s="9"/>
      <c r="C142" s="15"/>
      <c r="D142" s="103"/>
      <c r="E142" s="104"/>
      <c r="F142" s="62"/>
      <c r="G142" s="68">
        <f t="shared" si="83"/>
        <v>0</v>
      </c>
      <c r="H142" s="15"/>
      <c r="I142" s="15"/>
      <c r="J142" s="67">
        <f t="shared" si="84"/>
        <v>0</v>
      </c>
      <c r="K142" s="15"/>
      <c r="L142" s="15"/>
      <c r="M142" s="68">
        <f>L142-K142</f>
        <v>0</v>
      </c>
      <c r="N142" s="15"/>
      <c r="O142" s="15"/>
      <c r="P142" s="79">
        <f t="shared" si="85"/>
        <v>0</v>
      </c>
      <c r="Q142" s="25"/>
      <c r="R142" s="15"/>
      <c r="S142" s="84">
        <f t="shared" si="86"/>
        <v>0</v>
      </c>
      <c r="T142" s="25"/>
      <c r="U142" s="15"/>
      <c r="V142" s="84">
        <f t="shared" si="87"/>
        <v>0</v>
      </c>
      <c r="W142" s="15"/>
      <c r="X142" s="15"/>
      <c r="Y142" s="67">
        <f t="shared" si="88"/>
        <v>0</v>
      </c>
      <c r="Z142" s="15"/>
      <c r="AA142" s="15"/>
      <c r="AB142" s="84">
        <f t="shared" si="89"/>
        <v>0</v>
      </c>
      <c r="AC142" s="15"/>
      <c r="AD142" s="15"/>
      <c r="AE142" s="84">
        <f t="shared" si="90"/>
        <v>0</v>
      </c>
      <c r="AF142" s="15"/>
      <c r="AG142" s="15"/>
      <c r="AH142" s="81">
        <f t="shared" si="91"/>
        <v>0</v>
      </c>
      <c r="AI142" s="15"/>
      <c r="AJ142" s="15"/>
      <c r="AK142" s="81">
        <f t="shared" si="92"/>
        <v>0</v>
      </c>
      <c r="AL142" s="15"/>
      <c r="AM142" s="15"/>
      <c r="AN142" s="84">
        <f t="shared" si="93"/>
        <v>0</v>
      </c>
      <c r="AO142" s="15"/>
      <c r="AP142" s="15"/>
      <c r="AQ142" s="67">
        <f t="shared" si="94"/>
        <v>0</v>
      </c>
      <c r="AR142" s="15"/>
      <c r="AS142" s="15"/>
      <c r="AT142" s="84">
        <f t="shared" si="95"/>
        <v>0</v>
      </c>
      <c r="AU142" s="15"/>
      <c r="AV142" s="15"/>
      <c r="AW142" s="68">
        <f t="shared" si="96"/>
        <v>0</v>
      </c>
      <c r="AX142" s="15"/>
      <c r="AY142" s="15"/>
      <c r="AZ142" s="15"/>
      <c r="BA142" s="15"/>
      <c r="BB142" s="15"/>
      <c r="BC142" s="81">
        <f t="shared" si="97"/>
        <v>0</v>
      </c>
      <c r="BD142" s="15"/>
      <c r="BE142" s="15"/>
      <c r="BF142" s="81">
        <f t="shared" si="98"/>
        <v>0</v>
      </c>
      <c r="BG142" s="27"/>
      <c r="BH142" s="27"/>
      <c r="BI142" s="83">
        <f t="shared" si="99"/>
        <v>0</v>
      </c>
      <c r="BJ142" s="15"/>
      <c r="BK142" s="15"/>
      <c r="BL142" s="81">
        <f t="shared" si="100"/>
        <v>0</v>
      </c>
      <c r="BM142" s="15"/>
      <c r="BN142" s="15"/>
      <c r="BO142" s="67">
        <f t="shared" si="101"/>
        <v>0</v>
      </c>
      <c r="BP142"/>
    </row>
    <row r="143" ht="0.75" customHeight="1"/>
  </sheetData>
  <sheetProtection/>
  <mergeCells count="24">
    <mergeCell ref="BM4:BO4"/>
    <mergeCell ref="AX4:AZ4"/>
    <mergeCell ref="Q4:S4"/>
    <mergeCell ref="T4:V4"/>
    <mergeCell ref="W4:Y4"/>
    <mergeCell ref="Z4:AB4"/>
    <mergeCell ref="AC4:AE4"/>
    <mergeCell ref="AF4:AH4"/>
    <mergeCell ref="C2:W2"/>
    <mergeCell ref="BA4:BC4"/>
    <mergeCell ref="BD4:BF4"/>
    <mergeCell ref="BG4:BI4"/>
    <mergeCell ref="BJ4:BL4"/>
    <mergeCell ref="N4:P4"/>
    <mergeCell ref="AI4:AK4"/>
    <mergeCell ref="AL4:AN4"/>
    <mergeCell ref="AO4:AQ4"/>
    <mergeCell ref="AR4:AT4"/>
    <mergeCell ref="AU4:AW4"/>
    <mergeCell ref="A4:A5"/>
    <mergeCell ref="B4:B5"/>
    <mergeCell ref="C4:E4"/>
    <mergeCell ref="H4:J4"/>
    <mergeCell ref="K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2017-04-12T05:50:57Z</dcterms:modified>
  <cp:category/>
  <cp:version/>
  <cp:contentType/>
  <cp:contentStatus/>
</cp:coreProperties>
</file>