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<sst xmlns="http://schemas.openxmlformats.org/spreadsheetml/2006/main" count="86" uniqueCount="86">
  <si>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</si>
  <si>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</si>
  <si>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</si>
  <si>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</si>
  <si>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</si>
  <si>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</si>
  <si>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</si>
  <si>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</si>
  <si>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</si>
  <si>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</si>
  <si>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</si>
  <si>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</si>
  <si>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</si>
  <si>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</si>
  <si>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</si>
  <si>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</si>
  <si>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</si>
  <si>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</si>
  <si>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</si>
  <si>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</si>
  <si>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</si>
  <si>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</si>
  <si>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</si>
  <si>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</si>
  <si>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</si>
  <si>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</si>
  <si>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</si>
  <si>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</si>
  <si>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</si>
  <si>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</si>
  <si>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</si>
  <si>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</si>
  <si>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</si>
  <si>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</si>
  <si>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Доходы областного бюджета на 2017 год (руб.)</t>
  </si>
  <si>
    <t>План на 2016</t>
  </si>
  <si>
    <t>План на 2017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</si>
  <si>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</t>
  </si>
  <si>
    <t>Налог на добычу полезных ископаемых</t>
  </si>
  <si>
    <t>∆ проекта к плану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</si>
  <si>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</si>
  <si>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</si>
  <si>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</si>
  <si>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</si>
  <si>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</si>
  <si>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</si>
  <si>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</si>
  <si>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</si>
  <si>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</si>
  <si>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</si>
  <si>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</si>
  <si>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</si>
  <si>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</si>
  <si>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</si>
  <si>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</si>
  <si>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</si>
  <si>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повышение продуктивности крупного рогатого скота молочного направления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</si>
  <si>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</si>
  <si>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</si>
  <si>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</si>
  <si>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</si>
  <si>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</si>
  <si>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</si>
  <si>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</si>
  <si>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</si>
  <si>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</si>
  <si>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</si>
  <si>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</si>
  <si>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</si>
  <si>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</si>
  <si>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</si>
  <si>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</si>
  <si>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</si>
  <si>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</si>
  <si>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</si>
  <si>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</si>
  <si>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</si>
  <si>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</si>
  <si>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</si>
  <si>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осуществление единовременных выплат медицинским работникам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</si>
  <si>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</si>
  <si>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</si>
  <si>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</si>
  <si>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</si>
  <si>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Прочие межбюджетные трансферты, передаваемые бюджетам субъектов РФ</t>
  </si>
  <si>
    <t>Законопроект от 03.02.2017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</si>
</sst>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3" fontId="42" fillId="0" borderId="10" xfId="0" applyNumberFormat="1" applyFont="1" applyBorder="1" applyAlignment="1">
      <alignment vertical="center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0" fontId="43" fillId="0" borderId="14" xfId="0" applyFont="1" applyBorder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8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0" fontId="46" fillId="0" borderId="0" xfId="0" applyNumberFormat="1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right" vertical="center" wrapText="1"/>
    </xf>
    <xf numFmtId="0" fontId="43" fillId="0" borderId="2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2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E82" sqref="E82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6.28125" style="3" bestFit="1" customWidth="1"/>
    <col min="6" max="6" width="16.28125" style="3" customWidth="1"/>
    <col min="7" max="16384" width="9.140625" style="3" customWidth="1"/>
  </cols>
  <sheetData>
    <row r="1" spans="1:5" ht="18.75">
      <c r="A1" s="41" t="s">
        <v>34</v>
      </c>
      <c r="B1" s="41"/>
      <c r="C1" s="41"/>
      <c r="D1" s="41"/>
      <c r="E1" s="41"/>
    </row>
    <row r="2" spans="1:5" ht="16.5" thickBot="1">
      <c r="A2" s="45"/>
      <c r="B2" s="46"/>
      <c r="C2" s="46"/>
      <c r="D2" s="46"/>
      <c r="E2" s="46"/>
    </row>
    <row r="3" spans="1:5" ht="33" customHeight="1" thickBot="1">
      <c r="A3" s="1" t="s">
        <v>0</v>
      </c>
      <c r="B3" s="2" t="s">
        <v>35</v>
      </c>
      <c r="C3" s="2" t="s">
        <v>36</v>
      </c>
      <c r="D3" s="26" t="s">
        <v>85</v>
      </c>
      <c r="E3" s="26" t="s">
        <v>39</v>
      </c>
    </row>
    <row r="4" spans="1:6" ht="16.5" thickBot="1">
      <c r="A4" s="5" t="s">
        <v>1</v>
      </c>
      <c r="B4" s="7">
        <f>B5+B16</f>
        <v>50043520520</v>
      </c>
      <c r="C4" s="7">
        <f>C5+C16</f>
        <v>47930012000</v>
      </c>
      <c r="D4" s="17">
        <f>D5+D16</f>
        <v>47941012000</v>
      </c>
      <c r="E4" s="17">
        <f>D4-C4</f>
        <v>11000000</v>
      </c>
      <c r="F4" s="21"/>
    </row>
    <row r="5" spans="1:5" ht="16.5" customHeight="1" thickBot="1">
      <c r="A5" s="5" t="s">
        <v>2</v>
      </c>
      <c r="B5" s="7">
        <f>B6+B7+B8+B9+B10+B11+B12+B14+B15</f>
        <v>49082426870</v>
      </c>
      <c r="C5" s="7">
        <f>SUM(C6:C15)</f>
        <v>47081726000</v>
      </c>
      <c r="D5" s="17">
        <f>SUM(D6:D15)</f>
        <v>47092726000</v>
      </c>
      <c r="E5" s="17">
        <f aca="true" t="shared" si="0" ref="E5:E30">D5-C5</f>
        <v>11000000</v>
      </c>
    </row>
    <row r="6" spans="1:5" ht="16.5" thickBot="1">
      <c r="A6" s="6" t="s">
        <v>3</v>
      </c>
      <c r="B6" s="8">
        <v>12684400000</v>
      </c>
      <c r="C6" s="8">
        <v>13183920000</v>
      </c>
      <c r="D6" s="8">
        <v>13183920000</v>
      </c>
      <c r="E6" s="18">
        <f t="shared" si="0"/>
        <v>0</v>
      </c>
    </row>
    <row r="7" spans="1:5" ht="16.5" thickBot="1">
      <c r="A7" s="6" t="s">
        <v>4</v>
      </c>
      <c r="B7" s="8">
        <v>13990000000</v>
      </c>
      <c r="C7" s="8">
        <v>14869704000</v>
      </c>
      <c r="D7" s="8">
        <v>14869704000</v>
      </c>
      <c r="E7" s="18">
        <f t="shared" si="0"/>
        <v>0</v>
      </c>
    </row>
    <row r="8" spans="1:5" ht="16.5" thickBot="1">
      <c r="A8" s="6" t="s">
        <v>5</v>
      </c>
      <c r="B8" s="8">
        <v>13419306200</v>
      </c>
      <c r="C8" s="8">
        <v>9763432000</v>
      </c>
      <c r="D8" s="8">
        <v>9763432000</v>
      </c>
      <c r="E8" s="18">
        <f t="shared" si="0"/>
        <v>0</v>
      </c>
    </row>
    <row r="9" spans="1:5" ht="16.5" thickBot="1">
      <c r="A9" s="6" t="s">
        <v>6</v>
      </c>
      <c r="B9" s="8">
        <v>1857000000</v>
      </c>
      <c r="C9" s="8">
        <v>1890381000</v>
      </c>
      <c r="D9" s="8">
        <v>1890381000</v>
      </c>
      <c r="E9" s="18">
        <f t="shared" si="0"/>
        <v>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8">
        <v>6279600000</v>
      </c>
      <c r="E10" s="18">
        <f t="shared" si="0"/>
        <v>0</v>
      </c>
    </row>
    <row r="11" spans="1:5" ht="16.5" thickBot="1">
      <c r="A11" s="6" t="s">
        <v>8</v>
      </c>
      <c r="B11" s="8">
        <v>1108600000</v>
      </c>
      <c r="C11" s="8">
        <v>894600000</v>
      </c>
      <c r="D11" s="8">
        <v>894600000</v>
      </c>
      <c r="E11" s="18">
        <f t="shared" si="0"/>
        <v>0</v>
      </c>
    </row>
    <row r="12" spans="1:5" ht="16.5" thickBot="1">
      <c r="A12" s="6" t="s">
        <v>9</v>
      </c>
      <c r="B12" s="8">
        <v>2973000</v>
      </c>
      <c r="C12" s="8">
        <v>2856000</v>
      </c>
      <c r="D12" s="8">
        <v>2856000</v>
      </c>
      <c r="E12" s="18">
        <f t="shared" si="0"/>
        <v>0</v>
      </c>
    </row>
    <row r="13" spans="1:5" ht="16.5" thickBot="1">
      <c r="A13" s="6" t="s">
        <v>38</v>
      </c>
      <c r="B13" s="8"/>
      <c r="C13" s="8">
        <v>7604000</v>
      </c>
      <c r="D13" s="8">
        <v>7604000</v>
      </c>
      <c r="E13" s="18">
        <f t="shared" si="0"/>
        <v>0</v>
      </c>
    </row>
    <row r="14" spans="1:5" ht="16.5" thickBot="1">
      <c r="A14" s="6" t="s">
        <v>10</v>
      </c>
      <c r="B14" s="8">
        <v>3900000</v>
      </c>
      <c r="C14" s="8">
        <v>4000000</v>
      </c>
      <c r="D14" s="8">
        <v>4000000</v>
      </c>
      <c r="E14" s="18">
        <f t="shared" si="0"/>
        <v>0</v>
      </c>
    </row>
    <row r="15" spans="1:5" ht="16.5" thickBot="1">
      <c r="A15" s="6" t="s">
        <v>40</v>
      </c>
      <c r="B15" s="8">
        <v>184447100</v>
      </c>
      <c r="C15" s="8">
        <v>185629000</v>
      </c>
      <c r="D15" s="8">
        <v>196629000</v>
      </c>
      <c r="E15" s="18">
        <f t="shared" si="0"/>
        <v>11000000</v>
      </c>
    </row>
    <row r="16" spans="1:6" ht="16.5" thickBot="1">
      <c r="A16" s="5" t="s">
        <v>11</v>
      </c>
      <c r="B16" s="7">
        <f>B17+B22+B26+B27+B28+B29</f>
        <v>961093650</v>
      </c>
      <c r="C16" s="7">
        <f>C17+C22+C26+C27+C28+C29</f>
        <v>848286000</v>
      </c>
      <c r="D16" s="17">
        <f>D17+D22+D26+D27+D28+D29</f>
        <v>848286000</v>
      </c>
      <c r="E16" s="17">
        <f t="shared" si="0"/>
        <v>0</v>
      </c>
      <c r="F16" s="21"/>
    </row>
    <row r="17" spans="1:5" ht="32.25" thickBot="1">
      <c r="A17" s="11" t="s">
        <v>25</v>
      </c>
      <c r="B17" s="13">
        <f>SUM(B18:B21)</f>
        <v>111096350</v>
      </c>
      <c r="C17" s="13">
        <f>SUM(C18:C21)</f>
        <v>109777000</v>
      </c>
      <c r="D17" s="19">
        <f>SUM(D18:D21)</f>
        <v>109777000</v>
      </c>
      <c r="E17" s="19">
        <f t="shared" si="0"/>
        <v>0</v>
      </c>
    </row>
    <row r="18" spans="1:5" ht="48" thickBot="1">
      <c r="A18" s="6" t="s">
        <v>12</v>
      </c>
      <c r="B18" s="8">
        <v>4453000</v>
      </c>
      <c r="C18" s="8">
        <v>3765000</v>
      </c>
      <c r="D18" s="8">
        <v>3765000</v>
      </c>
      <c r="E18" s="18">
        <f t="shared" si="0"/>
        <v>0</v>
      </c>
    </row>
    <row r="19" spans="1:5" ht="32.25" thickBot="1">
      <c r="A19" s="6" t="s">
        <v>13</v>
      </c>
      <c r="B19" s="8">
        <v>68000000</v>
      </c>
      <c r="C19" s="8">
        <v>60000000</v>
      </c>
      <c r="D19" s="8">
        <v>60000000</v>
      </c>
      <c r="E19" s="18">
        <f t="shared" si="0"/>
        <v>0</v>
      </c>
    </row>
    <row r="20" spans="1:5" ht="63.75" thickBot="1">
      <c r="A20" s="6" t="s">
        <v>37</v>
      </c>
      <c r="B20" s="8">
        <v>26585350</v>
      </c>
      <c r="C20" s="8">
        <v>27032000</v>
      </c>
      <c r="D20" s="8">
        <v>27032000</v>
      </c>
      <c r="E20" s="18">
        <f t="shared" si="0"/>
        <v>0</v>
      </c>
    </row>
    <row r="21" spans="1:5" ht="32.25" thickBot="1">
      <c r="A21" s="6" t="s">
        <v>14</v>
      </c>
      <c r="B21" s="8">
        <v>12058000</v>
      </c>
      <c r="C21" s="8">
        <v>18980000</v>
      </c>
      <c r="D21" s="8">
        <v>18980000</v>
      </c>
      <c r="E21" s="18">
        <f t="shared" si="0"/>
        <v>0</v>
      </c>
    </row>
    <row r="22" spans="1:5" ht="17.25" customHeight="1" thickBot="1">
      <c r="A22" s="11" t="s">
        <v>26</v>
      </c>
      <c r="B22" s="13">
        <f>SUM(B23:B25)</f>
        <v>88726200</v>
      </c>
      <c r="C22" s="10">
        <f>SUM(C23:C25)</f>
        <v>76705500</v>
      </c>
      <c r="D22" s="27">
        <f>SUM(D23:D25)</f>
        <v>76705500</v>
      </c>
      <c r="E22" s="19">
        <f t="shared" si="0"/>
        <v>0</v>
      </c>
    </row>
    <row r="23" spans="1:5" ht="16.5" thickBot="1">
      <c r="A23" s="6" t="s">
        <v>15</v>
      </c>
      <c r="B23" s="8">
        <v>59772400</v>
      </c>
      <c r="C23" s="8">
        <v>53930000</v>
      </c>
      <c r="D23" s="8">
        <v>53930000</v>
      </c>
      <c r="E23" s="18">
        <f t="shared" si="0"/>
        <v>0</v>
      </c>
    </row>
    <row r="24" spans="1:5" ht="16.5" thickBot="1">
      <c r="A24" s="6" t="s">
        <v>16</v>
      </c>
      <c r="B24" s="8">
        <v>7623700</v>
      </c>
      <c r="C24" s="8">
        <v>4600000</v>
      </c>
      <c r="D24" s="8">
        <v>4600000</v>
      </c>
      <c r="E24" s="18">
        <f t="shared" si="0"/>
        <v>0</v>
      </c>
    </row>
    <row r="25" spans="1:5" ht="16.5" thickBot="1">
      <c r="A25" s="6" t="s">
        <v>17</v>
      </c>
      <c r="B25" s="8">
        <v>21330100</v>
      </c>
      <c r="C25" s="8">
        <v>18175500</v>
      </c>
      <c r="D25" s="8">
        <v>18175500</v>
      </c>
      <c r="E25" s="18">
        <f t="shared" si="0"/>
        <v>0</v>
      </c>
    </row>
    <row r="26" spans="1:5" ht="18" customHeight="1" thickBot="1">
      <c r="A26" s="11" t="s">
        <v>27</v>
      </c>
      <c r="B26" s="13">
        <v>36695100</v>
      </c>
      <c r="C26" s="13">
        <v>48032700</v>
      </c>
      <c r="D26" s="13">
        <v>48032700</v>
      </c>
      <c r="E26" s="19">
        <f t="shared" si="0"/>
        <v>0</v>
      </c>
    </row>
    <row r="27" spans="1:5" ht="16.5" thickBot="1">
      <c r="A27" s="11" t="s">
        <v>28</v>
      </c>
      <c r="B27" s="13">
        <v>154971000</v>
      </c>
      <c r="C27" s="13">
        <v>33137000</v>
      </c>
      <c r="D27" s="13">
        <v>33137000</v>
      </c>
      <c r="E27" s="19">
        <f t="shared" si="0"/>
        <v>0</v>
      </c>
    </row>
    <row r="28" spans="1:5" ht="16.5" thickBot="1">
      <c r="A28" s="11" t="s">
        <v>29</v>
      </c>
      <c r="B28" s="13">
        <v>569105000</v>
      </c>
      <c r="C28" s="13">
        <v>580628800</v>
      </c>
      <c r="D28" s="13">
        <v>580628800</v>
      </c>
      <c r="E28" s="19">
        <f t="shared" si="0"/>
        <v>0</v>
      </c>
    </row>
    <row r="29" spans="1:5" ht="16.5" thickBot="1">
      <c r="A29" s="11" t="s">
        <v>30</v>
      </c>
      <c r="B29" s="13">
        <f>SUM(B30)</f>
        <v>500000</v>
      </c>
      <c r="C29" s="10">
        <f>SUM(C30)</f>
        <v>5000</v>
      </c>
      <c r="D29" s="27">
        <f>SUM(D30)</f>
        <v>5000</v>
      </c>
      <c r="E29" s="19">
        <f t="shared" si="0"/>
        <v>0</v>
      </c>
    </row>
    <row r="30" spans="1:5" ht="20.25" customHeight="1" thickBot="1">
      <c r="A30" s="6" t="s">
        <v>18</v>
      </c>
      <c r="B30" s="8">
        <v>500000</v>
      </c>
      <c r="C30" s="8">
        <v>5000</v>
      </c>
      <c r="D30" s="8">
        <v>5000</v>
      </c>
      <c r="E30" s="18">
        <f t="shared" si="0"/>
        <v>0</v>
      </c>
    </row>
    <row r="31" spans="1:5" ht="16.5" thickBot="1">
      <c r="A31" s="42"/>
      <c r="B31" s="43"/>
      <c r="C31" s="43"/>
      <c r="D31" s="43"/>
      <c r="E31" s="44"/>
    </row>
    <row r="32" spans="1:5" ht="16.5" thickBot="1">
      <c r="A32" s="5" t="s">
        <v>19</v>
      </c>
      <c r="B32" s="7">
        <v>6634938740</v>
      </c>
      <c r="C32" s="7">
        <v>3539878500</v>
      </c>
      <c r="D32" s="17">
        <f>D33+D82</f>
        <v>7111801041</v>
      </c>
      <c r="E32" s="17">
        <f>D32-C32</f>
        <v>3571922541</v>
      </c>
    </row>
    <row r="33" spans="1:5" ht="16.5" thickBot="1">
      <c r="A33" s="5" t="s">
        <v>20</v>
      </c>
      <c r="B33" s="7">
        <v>5624653104</v>
      </c>
      <c r="C33" s="7">
        <v>3513729500</v>
      </c>
      <c r="D33" s="17">
        <f>D34+D37+D57+D75</f>
        <v>6807253806</v>
      </c>
      <c r="E33" s="17">
        <f aca="true" t="shared" si="1" ref="E33:E84">D33-C33</f>
        <v>3293524306</v>
      </c>
    </row>
    <row r="34" spans="1:5" ht="17.25" customHeight="1" thickBot="1">
      <c r="A34" s="12" t="s">
        <v>21</v>
      </c>
      <c r="B34" s="13">
        <v>400844100</v>
      </c>
      <c r="C34" s="13"/>
      <c r="D34" s="19">
        <f>SUM(D35:D36)</f>
        <v>925606500</v>
      </c>
      <c r="E34" s="19">
        <f t="shared" si="1"/>
        <v>925606500</v>
      </c>
    </row>
    <row r="35" spans="1:5" ht="16.5" thickBot="1">
      <c r="A35" s="6" t="s">
        <v>41</v>
      </c>
      <c r="B35" s="8"/>
      <c r="C35" s="8"/>
      <c r="D35" s="18">
        <v>571584000</v>
      </c>
      <c r="E35" s="18">
        <f t="shared" si="1"/>
        <v>571584000</v>
      </c>
    </row>
    <row r="36" spans="1:5" ht="31.5" customHeight="1" thickBot="1">
      <c r="A36" s="6" t="s">
        <v>42</v>
      </c>
      <c r="B36" s="8"/>
      <c r="C36" s="8"/>
      <c r="D36" s="18">
        <v>354022500</v>
      </c>
      <c r="E36" s="19">
        <f t="shared" si="1"/>
        <v>354022500</v>
      </c>
    </row>
    <row r="37" spans="1:5" ht="18" customHeight="1" thickBot="1">
      <c r="A37" s="40" t="s">
        <v>31</v>
      </c>
      <c r="B37" s="13">
        <v>1823664672</v>
      </c>
      <c r="C37" s="13">
        <v>371540000</v>
      </c>
      <c r="D37" s="30">
        <f>SUM(D38:D56)</f>
        <v>1907052206</v>
      </c>
      <c r="E37" s="19">
        <f t="shared" si="1"/>
        <v>1535512206</v>
      </c>
    </row>
    <row r="38" spans="1:5" ht="17.25" customHeight="1" thickBot="1">
      <c r="A38" s="6" t="s">
        <v>43</v>
      </c>
      <c r="B38" s="23"/>
      <c r="C38" s="20"/>
      <c r="D38" s="33">
        <v>301360000</v>
      </c>
      <c r="E38" s="18">
        <f t="shared" si="1"/>
        <v>301360000</v>
      </c>
    </row>
    <row r="39" spans="1:5" ht="33.75" customHeight="1" thickBot="1">
      <c r="A39" s="6" t="s">
        <v>44</v>
      </c>
      <c r="B39" s="23"/>
      <c r="C39" s="20"/>
      <c r="D39" s="36">
        <v>14871000</v>
      </c>
      <c r="E39" s="18">
        <f t="shared" si="1"/>
        <v>14871000</v>
      </c>
    </row>
    <row r="40" spans="1:5" ht="30.75" customHeight="1" thickBot="1">
      <c r="A40" s="6" t="s">
        <v>45</v>
      </c>
      <c r="B40" s="23"/>
      <c r="C40" s="20"/>
      <c r="D40" s="36">
        <v>15200</v>
      </c>
      <c r="E40" s="18">
        <f t="shared" si="1"/>
        <v>15200</v>
      </c>
    </row>
    <row r="41" spans="1:5" ht="32.25" customHeight="1" thickBot="1">
      <c r="A41" s="6" t="s">
        <v>47</v>
      </c>
      <c r="B41" s="23"/>
      <c r="C41" s="20"/>
      <c r="D41" s="36">
        <v>19096900</v>
      </c>
      <c r="E41" s="18">
        <f t="shared" si="1"/>
        <v>19096900</v>
      </c>
    </row>
    <row r="42" spans="1:5" ht="32.25" customHeight="1" thickBot="1">
      <c r="A42" s="6" t="s">
        <v>46</v>
      </c>
      <c r="B42" s="23"/>
      <c r="C42" s="20">
        <v>8580000</v>
      </c>
      <c r="D42" s="20">
        <v>8580000</v>
      </c>
      <c r="E42" s="18">
        <v>0</v>
      </c>
    </row>
    <row r="43" spans="1:5" ht="48" customHeight="1" thickBot="1">
      <c r="A43" s="6" t="s">
        <v>49</v>
      </c>
      <c r="B43" s="34"/>
      <c r="C43" s="20"/>
      <c r="D43" s="35">
        <v>35281500</v>
      </c>
      <c r="E43" s="18">
        <f t="shared" si="1"/>
        <v>35281500</v>
      </c>
    </row>
    <row r="44" spans="1:5" ht="48" customHeight="1" thickBot="1">
      <c r="A44" s="6" t="s">
        <v>50</v>
      </c>
      <c r="B44" s="34"/>
      <c r="C44" s="39"/>
      <c r="D44" s="38">
        <v>267798000</v>
      </c>
      <c r="E44" s="18">
        <f t="shared" si="1"/>
        <v>267798000</v>
      </c>
    </row>
    <row r="45" spans="1:5" ht="63.75" customHeight="1" thickBot="1">
      <c r="A45" s="6" t="s">
        <v>51</v>
      </c>
      <c r="B45" s="34"/>
      <c r="C45" s="37"/>
      <c r="D45" s="35">
        <v>1177200</v>
      </c>
      <c r="E45" s="18">
        <f t="shared" si="1"/>
        <v>1177200</v>
      </c>
    </row>
    <row r="46" spans="1:5" ht="48" customHeight="1" thickBot="1">
      <c r="A46" s="6" t="s">
        <v>52</v>
      </c>
      <c r="B46" s="34"/>
      <c r="C46" s="38"/>
      <c r="D46" s="38">
        <v>9908700</v>
      </c>
      <c r="E46" s="18">
        <f t="shared" si="1"/>
        <v>9908700</v>
      </c>
    </row>
    <row r="47" spans="1:5" ht="32.25" thickBot="1">
      <c r="A47" s="6" t="s">
        <v>48</v>
      </c>
      <c r="B47" s="24"/>
      <c r="C47" s="9">
        <v>17900000</v>
      </c>
      <c r="D47" s="31">
        <v>18466300</v>
      </c>
      <c r="E47" s="18">
        <f t="shared" si="1"/>
        <v>566300</v>
      </c>
    </row>
    <row r="48" spans="1:5" ht="32.25" thickBot="1">
      <c r="A48" s="6" t="s">
        <v>53</v>
      </c>
      <c r="B48" s="24"/>
      <c r="C48" s="9"/>
      <c r="D48" s="31">
        <v>22769300</v>
      </c>
      <c r="E48" s="18">
        <f t="shared" si="1"/>
        <v>22769300</v>
      </c>
    </row>
    <row r="49" spans="1:5" ht="16.5" thickBot="1">
      <c r="A49" s="6" t="s">
        <v>54</v>
      </c>
      <c r="B49" s="24"/>
      <c r="C49" s="9">
        <v>1211000</v>
      </c>
      <c r="D49" s="9">
        <v>1211000</v>
      </c>
      <c r="E49" s="18">
        <v>0</v>
      </c>
    </row>
    <row r="50" spans="1:5" ht="32.25" thickBot="1">
      <c r="A50" s="6" t="s">
        <v>55</v>
      </c>
      <c r="B50" s="24"/>
      <c r="C50" s="9">
        <v>73374200</v>
      </c>
      <c r="D50" s="31">
        <v>62614900</v>
      </c>
      <c r="E50" s="18">
        <f t="shared" si="1"/>
        <v>-10759300</v>
      </c>
    </row>
    <row r="51" spans="1:5" ht="32.25" thickBot="1">
      <c r="A51" s="14" t="s">
        <v>56</v>
      </c>
      <c r="B51" s="24"/>
      <c r="C51" s="9">
        <v>150779900</v>
      </c>
      <c r="D51" s="31">
        <v>116124300</v>
      </c>
      <c r="E51" s="18">
        <f t="shared" si="1"/>
        <v>-34655600</v>
      </c>
    </row>
    <row r="52" spans="1:5" ht="31.5" customHeight="1" thickBot="1">
      <c r="A52" s="16" t="s">
        <v>57</v>
      </c>
      <c r="B52" s="24"/>
      <c r="C52" s="9">
        <v>119694900</v>
      </c>
      <c r="D52" s="31">
        <v>105058100</v>
      </c>
      <c r="E52" s="18">
        <f t="shared" si="1"/>
        <v>-14636800</v>
      </c>
    </row>
    <row r="53" spans="1:5" ht="31.5" customHeight="1" thickBot="1">
      <c r="A53" s="16" t="s">
        <v>58</v>
      </c>
      <c r="B53" s="24"/>
      <c r="C53" s="9"/>
      <c r="D53" s="31">
        <v>708956000</v>
      </c>
      <c r="E53" s="18">
        <f t="shared" si="1"/>
        <v>708956000</v>
      </c>
    </row>
    <row r="54" spans="1:5" ht="31.5" customHeight="1" thickBot="1">
      <c r="A54" s="16" t="s">
        <v>59</v>
      </c>
      <c r="B54" s="24"/>
      <c r="C54" s="9"/>
      <c r="D54" s="31">
        <v>197233500</v>
      </c>
      <c r="E54" s="18">
        <f t="shared" si="1"/>
        <v>197233500</v>
      </c>
    </row>
    <row r="55" spans="1:5" ht="48.75" customHeight="1" thickBot="1">
      <c r="A55" s="16" t="s">
        <v>60</v>
      </c>
      <c r="B55" s="24"/>
      <c r="C55" s="9"/>
      <c r="D55" s="31">
        <v>11280500</v>
      </c>
      <c r="E55" s="18">
        <f t="shared" si="1"/>
        <v>11280500</v>
      </c>
    </row>
    <row r="56" spans="1:5" ht="31.5" customHeight="1" thickBot="1">
      <c r="A56" s="16" t="s">
        <v>61</v>
      </c>
      <c r="B56" s="24"/>
      <c r="C56" s="9"/>
      <c r="D56" s="31">
        <v>5249806</v>
      </c>
      <c r="E56" s="18">
        <f t="shared" si="1"/>
        <v>5249806</v>
      </c>
    </row>
    <row r="57" spans="1:5" ht="18" customHeight="1" thickBot="1">
      <c r="A57" s="40" t="s">
        <v>32</v>
      </c>
      <c r="B57" s="13">
        <v>2636314087</v>
      </c>
      <c r="C57" s="13">
        <v>2458892000</v>
      </c>
      <c r="D57" s="19">
        <f>SUM(D58:D74)</f>
        <v>2645897600</v>
      </c>
      <c r="E57" s="19">
        <f t="shared" si="1"/>
        <v>187005600</v>
      </c>
    </row>
    <row r="58" spans="1:5" ht="32.25" customHeight="1" thickBot="1">
      <c r="A58" s="6" t="s">
        <v>62</v>
      </c>
      <c r="B58" s="25"/>
      <c r="C58" s="8">
        <v>11880700</v>
      </c>
      <c r="D58" s="8">
        <v>11880700</v>
      </c>
      <c r="E58" s="18">
        <f t="shared" si="1"/>
        <v>0</v>
      </c>
    </row>
    <row r="59" spans="1:5" ht="32.25" thickBot="1">
      <c r="A59" s="6" t="s">
        <v>63</v>
      </c>
      <c r="B59" s="25"/>
      <c r="C59" s="8">
        <v>7737400</v>
      </c>
      <c r="D59" s="8">
        <v>7737400</v>
      </c>
      <c r="E59" s="18">
        <f t="shared" si="1"/>
        <v>0</v>
      </c>
    </row>
    <row r="60" spans="1:5" ht="32.25" thickBot="1">
      <c r="A60" s="6" t="s">
        <v>64</v>
      </c>
      <c r="B60" s="25"/>
      <c r="C60" s="8">
        <v>176051000</v>
      </c>
      <c r="D60" s="8">
        <v>176051000</v>
      </c>
      <c r="E60" s="18">
        <f t="shared" si="1"/>
        <v>0</v>
      </c>
    </row>
    <row r="61" spans="1:5" ht="79.5" thickBot="1">
      <c r="A61" s="6" t="s">
        <v>65</v>
      </c>
      <c r="B61" s="25"/>
      <c r="C61" s="8">
        <v>36060200</v>
      </c>
      <c r="D61" s="8">
        <v>36060200</v>
      </c>
      <c r="E61" s="18">
        <f t="shared" si="1"/>
        <v>0</v>
      </c>
    </row>
    <row r="62" spans="1:5" ht="63.75" thickBot="1">
      <c r="A62" s="6" t="s">
        <v>66</v>
      </c>
      <c r="B62" s="25"/>
      <c r="C62" s="8">
        <v>23559300</v>
      </c>
      <c r="D62" s="8">
        <v>23559300</v>
      </c>
      <c r="E62" s="18">
        <f t="shared" si="1"/>
        <v>0</v>
      </c>
    </row>
    <row r="63" spans="1:5" ht="48" thickBot="1">
      <c r="A63" s="6" t="s">
        <v>67</v>
      </c>
      <c r="B63" s="25"/>
      <c r="C63" s="8">
        <v>30786300</v>
      </c>
      <c r="D63" s="8">
        <v>30786300</v>
      </c>
      <c r="E63" s="18">
        <f t="shared" si="1"/>
        <v>0</v>
      </c>
    </row>
    <row r="64" spans="1:5" ht="48" thickBot="1">
      <c r="A64" s="6" t="s">
        <v>68</v>
      </c>
      <c r="B64" s="25"/>
      <c r="C64" s="8">
        <v>108794000</v>
      </c>
      <c r="D64" s="8">
        <v>108794000</v>
      </c>
      <c r="E64" s="18">
        <f t="shared" si="1"/>
        <v>0</v>
      </c>
    </row>
    <row r="65" spans="1:5" ht="47.25" customHeight="1" thickBot="1">
      <c r="A65" s="6" t="s">
        <v>69</v>
      </c>
      <c r="B65" s="25"/>
      <c r="C65" s="8">
        <v>30200</v>
      </c>
      <c r="D65" s="8">
        <v>30200</v>
      </c>
      <c r="E65" s="18">
        <f t="shared" si="1"/>
        <v>0</v>
      </c>
    </row>
    <row r="66" spans="1:5" ht="32.25" thickBot="1">
      <c r="A66" s="6" t="s">
        <v>70</v>
      </c>
      <c r="B66" s="25"/>
      <c r="C66" s="8">
        <v>1077588800</v>
      </c>
      <c r="D66" s="8">
        <v>1077588800</v>
      </c>
      <c r="E66" s="18">
        <f t="shared" si="1"/>
        <v>0</v>
      </c>
    </row>
    <row r="67" spans="1:5" ht="31.5" customHeight="1" thickBot="1">
      <c r="A67" s="6" t="s">
        <v>72</v>
      </c>
      <c r="B67" s="25"/>
      <c r="C67" s="8">
        <v>7590500</v>
      </c>
      <c r="D67" s="8">
        <v>7590500</v>
      </c>
      <c r="E67" s="18">
        <f t="shared" si="1"/>
        <v>0</v>
      </c>
    </row>
    <row r="68" spans="1:5" ht="51" customHeight="1" thickBot="1">
      <c r="A68" s="6" t="s">
        <v>71</v>
      </c>
      <c r="B68" s="25"/>
      <c r="C68" s="8">
        <v>6207400</v>
      </c>
      <c r="D68" s="8">
        <v>6207400</v>
      </c>
      <c r="E68" s="18">
        <f t="shared" si="1"/>
        <v>0</v>
      </c>
    </row>
    <row r="69" spans="1:5" ht="48" customHeight="1" thickBot="1">
      <c r="A69" s="6" t="s">
        <v>73</v>
      </c>
      <c r="B69" s="25"/>
      <c r="C69" s="8">
        <v>178600</v>
      </c>
      <c r="D69" s="8">
        <v>178600</v>
      </c>
      <c r="E69" s="18">
        <f t="shared" si="1"/>
        <v>0</v>
      </c>
    </row>
    <row r="70" spans="1:5" ht="32.25" thickBot="1">
      <c r="A70" s="6" t="s">
        <v>74</v>
      </c>
      <c r="B70" s="25"/>
      <c r="C70" s="8">
        <v>462493100</v>
      </c>
      <c r="D70" s="8">
        <v>462493100</v>
      </c>
      <c r="E70" s="18">
        <f t="shared" si="1"/>
        <v>0</v>
      </c>
    </row>
    <row r="71" spans="1:5" ht="63.75" customHeight="1" thickBot="1">
      <c r="A71" s="6" t="s">
        <v>75</v>
      </c>
      <c r="B71" s="25"/>
      <c r="C71" s="8">
        <v>375856500</v>
      </c>
      <c r="D71" s="8">
        <v>375856500</v>
      </c>
      <c r="E71" s="18">
        <f t="shared" si="1"/>
        <v>0</v>
      </c>
    </row>
    <row r="72" spans="1:5" ht="81" customHeight="1" thickBot="1">
      <c r="A72" s="6" t="s">
        <v>76</v>
      </c>
      <c r="B72" s="25"/>
      <c r="C72" s="8"/>
      <c r="D72" s="8">
        <v>187005600</v>
      </c>
      <c r="E72" s="18">
        <f t="shared" si="1"/>
        <v>187005600</v>
      </c>
    </row>
    <row r="73" spans="1:5" ht="32.25" thickBot="1">
      <c r="A73" s="6" t="s">
        <v>77</v>
      </c>
      <c r="B73" s="25"/>
      <c r="C73" s="8">
        <v>19571400</v>
      </c>
      <c r="D73" s="8">
        <v>19571400</v>
      </c>
      <c r="E73" s="18">
        <f t="shared" si="1"/>
        <v>0</v>
      </c>
    </row>
    <row r="74" spans="1:5" ht="16.5" thickBot="1">
      <c r="A74" s="6" t="s">
        <v>78</v>
      </c>
      <c r="B74" s="25"/>
      <c r="C74" s="8">
        <v>114506600</v>
      </c>
      <c r="D74" s="8">
        <v>114506600</v>
      </c>
      <c r="E74" s="18">
        <f t="shared" si="1"/>
        <v>0</v>
      </c>
    </row>
    <row r="75" spans="1:6" ht="17.25" customHeight="1" thickBot="1">
      <c r="A75" s="40" t="s">
        <v>33</v>
      </c>
      <c r="B75" s="13">
        <v>763830245</v>
      </c>
      <c r="C75" s="13">
        <v>683297500</v>
      </c>
      <c r="D75" s="29">
        <f>SUM(D76:D81)</f>
        <v>1328697500</v>
      </c>
      <c r="E75" s="19">
        <f t="shared" si="1"/>
        <v>645400000</v>
      </c>
      <c r="F75" s="22"/>
    </row>
    <row r="76" spans="1:5" ht="33" customHeight="1" thickBot="1">
      <c r="A76" s="6" t="s">
        <v>79</v>
      </c>
      <c r="B76" s="25"/>
      <c r="C76" s="8"/>
      <c r="D76" s="32">
        <v>20400000</v>
      </c>
      <c r="E76" s="18">
        <f t="shared" si="1"/>
        <v>20400000</v>
      </c>
    </row>
    <row r="77" spans="1:5" ht="30.75" customHeight="1" thickBot="1">
      <c r="A77" s="6" t="s">
        <v>80</v>
      </c>
      <c r="B77" s="25"/>
      <c r="C77" s="8">
        <v>7920800</v>
      </c>
      <c r="D77" s="8">
        <v>7920800</v>
      </c>
      <c r="E77" s="18">
        <f>D77-C77</f>
        <v>0</v>
      </c>
    </row>
    <row r="78" spans="1:5" ht="30" customHeight="1" thickBot="1">
      <c r="A78" s="6" t="s">
        <v>81</v>
      </c>
      <c r="B78" s="25"/>
      <c r="C78" s="8">
        <v>3244200</v>
      </c>
      <c r="D78" s="8">
        <v>3244200</v>
      </c>
      <c r="E78" s="18">
        <f t="shared" si="1"/>
        <v>0</v>
      </c>
    </row>
    <row r="79" spans="1:5" ht="30.75" customHeight="1" thickBot="1">
      <c r="A79" s="6" t="s">
        <v>82</v>
      </c>
      <c r="B79" s="25"/>
      <c r="C79" s="8">
        <v>72132500</v>
      </c>
      <c r="D79" s="8">
        <v>72132500</v>
      </c>
      <c r="E79" s="18">
        <f t="shared" si="1"/>
        <v>0</v>
      </c>
    </row>
    <row r="80" spans="1:5" ht="31.5" customHeight="1" thickBot="1">
      <c r="A80" s="6" t="s">
        <v>83</v>
      </c>
      <c r="B80" s="25"/>
      <c r="C80" s="8"/>
      <c r="D80" s="8">
        <v>625000000</v>
      </c>
      <c r="E80" s="18">
        <f t="shared" si="1"/>
        <v>625000000</v>
      </c>
    </row>
    <row r="81" spans="1:5" ht="18" customHeight="1" thickBot="1">
      <c r="A81" s="6" t="s">
        <v>84</v>
      </c>
      <c r="B81" s="25"/>
      <c r="C81" s="8">
        <v>600000000</v>
      </c>
      <c r="D81" s="8">
        <v>600000000</v>
      </c>
      <c r="E81" s="18">
        <f t="shared" si="1"/>
        <v>0</v>
      </c>
    </row>
    <row r="82" spans="1:5" ht="19.5" customHeight="1" thickBot="1">
      <c r="A82" s="5" t="s">
        <v>22</v>
      </c>
      <c r="B82" s="7">
        <v>1010285636</v>
      </c>
      <c r="C82" s="15">
        <f>SUM(C83:C83)</f>
        <v>26149000</v>
      </c>
      <c r="D82" s="28">
        <f>SUM(D83)</f>
        <v>304547235</v>
      </c>
      <c r="E82" s="17">
        <f t="shared" si="1"/>
        <v>278398235</v>
      </c>
    </row>
    <row r="83" spans="1:5" s="4" customFormat="1" ht="48" customHeight="1" thickBot="1">
      <c r="A83" s="6" t="s">
        <v>23</v>
      </c>
      <c r="B83" s="25"/>
      <c r="C83" s="8">
        <v>26149000</v>
      </c>
      <c r="D83" s="32">
        <v>304547235</v>
      </c>
      <c r="E83" s="18">
        <f t="shared" si="1"/>
        <v>278398235</v>
      </c>
    </row>
    <row r="84" spans="1:5" ht="22.5" customHeight="1" thickBot="1">
      <c r="A84" s="12" t="s">
        <v>24</v>
      </c>
      <c r="B84" s="7">
        <f>B4+B32</f>
        <v>56678459260</v>
      </c>
      <c r="C84" s="7">
        <f>C4+C32</f>
        <v>51469890500</v>
      </c>
      <c r="D84" s="17">
        <f>D4+D32</f>
        <v>55052813041</v>
      </c>
      <c r="E84" s="17">
        <f t="shared" si="1"/>
        <v>3582922541</v>
      </c>
    </row>
    <row r="85" ht="24" customHeight="1"/>
    <row r="86" spans="3:4" ht="15.75">
      <c r="C86" s="21"/>
      <c r="D86" s="21"/>
    </row>
  </sheetData>
  <sheetProtection/>
  <mergeCells count="3">
    <mergeCell ref="A1:E1"/>
    <mergeCell ref="A31:E3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1"/>
      <c r="B1" s="41"/>
      <c r="C1" s="41"/>
      <c r="D1" s="4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2016-07-19T07:18:25Z</cp:lastPrinted>
  <dcterms:created xsi:type="dcterms:W3CDTF">2015-12-07T10:28:59Z</dcterms:created>
  <dcterms:modified xsi:type="dcterms:W3CDTF">2017-02-06T06:20:31Z</dcterms:modified>
  <cp:category/>
  <cp:version/>
  <cp:contentType/>
  <cp:contentStatus/>
</cp:coreProperties>
</file>