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30" windowWidth="14835" windowHeight="111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'Лист1'!$B$1:$G$158</definedName>
  </definedNames>
  <calcPr fullCalcOnLoad="1"/>
</workbook>
</file>

<file path=xl/sharedStrings.xml><?xml version="1.0" encoding="utf-8"?>
<sst xmlns="http://schemas.openxmlformats.org/spreadsheetml/2006/main" count="140" uniqueCount="139">
  <si>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</si>
  <si>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</si>
  <si>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</si>
  <si>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</si>
  <si>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</si>
  <si>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</si>
  <si>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</si>
  <si>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</si>
  <si>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</si>
  <si>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</si>
  <si>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</si>
  <si>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</si>
  <si>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</si>
  <si>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</si>
  <si>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</si>
  <si>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</si>
  <si>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</si>
  <si>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</si>
  <si>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</si>
  <si>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</si>
  <si>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</si>
  <si>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3. Субсидия на реализацию мероприятий по разработке и государственной экспертизе проектно-сметной документации на строительство дошкольных образовательных организаций</t>
  </si>
  <si>
    <t>7. Субсидия на укрепление социальной защищенности пожилых людей</t>
  </si>
  <si>
    <t>13. Субсидия на оборудование социально значимых объектов сферы образования с целью обеспечения доступности для инвалидов</t>
  </si>
  <si>
    <t>16. Субсидия на стимулирование программ развития жилищного строительства муниципальных образований Ярославской области</t>
  </si>
  <si>
    <t>18. Субсидия на улучшение условий проживания отдельных категорий граждан, нуждающихся в специальной социальной защите</t>
  </si>
  <si>
    <t>28. Субсидия на реализацию мероприятий по строительству и реконструкции объектов берегоукрепления за счет средств областного бюджета</t>
  </si>
  <si>
    <t>29. Субсидия на реализацию мероприятий по строительству и реконструкции спортивных объектов за счет средств областного бюджета</t>
  </si>
  <si>
    <t xml:space="preserve">30. Субсидия на реализацию мероприятий по строительству и реконструкции объектов теплоснабжения и газификации </t>
  </si>
  <si>
    <t>36.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</si>
  <si>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37. Субсидия на приобретение в муниципальную собственность транспортных средств для организации внутримуниципального сообщения водным транспортом с использованием межпоселенческих переправ</t>
  </si>
  <si>
    <t>41. Субсидия на проведение мероприятий по повышению энергоэффективности в муниципальных образованиях Ярославской области за счет средств областного бюджета</t>
  </si>
  <si>
    <t>44. Субсидия на благоустройство и реставрацию воинских захоронений и военно-мемориальных объектов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</si>
  <si>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</si>
  <si>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</si>
  <si>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</si>
  <si>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</si>
  <si>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</si>
  <si>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</si>
  <si>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</si>
  <si>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</si>
  <si>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28.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 пожилых граждан</t>
  </si>
  <si>
    <t>29. Субвенция на 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</si>
  <si>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31.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</si>
  <si>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1. Расходы на реализацию региональной программы дополнительных мероприятий в сфере занятости населения Ярославской области за счет средств федерального бюджета</t>
  </si>
  <si>
    <t xml:space="preserve">10. Субсидия на организацию профильных лагерей
</t>
  </si>
  <si>
    <t>48. Субсидия на модернизацию региональной системы дошкольного образования за счет средств федерального бюджета</t>
  </si>
  <si>
    <t>49.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федерального бюджета</t>
  </si>
  <si>
    <t>50.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</si>
  <si>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51. Субсидия на выполнение органами местного самоуправления муниципальных образований Ярославской области полномочий по организации теплоснабжения</t>
  </si>
  <si>
    <t>52. Субсидия на капитальный ремонт путепровода через железнодорожные пути по ул. Добрынина в г. Ярославле</t>
  </si>
  <si>
    <t>42.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</t>
  </si>
  <si>
    <t>43. Субвенция на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</si>
  <si>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44. Субвенция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</si>
  <si>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1. Субсидия на ремонт зданий, возвращенных системе образования, и функционирущих дошкольных и общеобразовательных организаций</t>
  </si>
  <si>
    <t>53. Субсидия на реализацию мероприятий региональной программы "Развитие водохозяйственного комплекса Ярославской области в 2013-2020 годах" за счет средств федерального бюджета</t>
  </si>
  <si>
    <t>54. Субсидия на реализацию мероприятий по строительству и реконструкции спортивных объектов за счет средств федерального бюджета</t>
  </si>
  <si>
    <t xml:space="preserve">3. Дотации на обеспечение сбалансированности бюджетов муниципальных образований Ярославской области </t>
  </si>
  <si>
    <t>4. Дотации на реализацию мероприятий, предусмотренных нормативными правовыми актами органов государственной власти Ярославской области</t>
  </si>
  <si>
    <t>∆</t>
  </si>
  <si>
    <t>56.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</si>
  <si>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55. Субсидия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</si>
  <si>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57. Субсидия на оборудование социально значимых объектов в целях обеспечения доступности для инвалидов и на проведение мероприятий по созданию в образовательных организациях условий для инклюзивного образования детей-инвалидов за счет средств федерального бюджета</t>
  </si>
  <si>
    <t>58. Субсидия на оборудование социально значимых объектов в целях обеспечения доступности для инвалидов за счет средств областного бюджета</t>
  </si>
  <si>
    <t>59. Субсидия на приобретение в собственность муниципальных образований Ярославской области объектов недвижимого имущества для размещения объектов культуры</t>
  </si>
  <si>
    <t>60. Субсидия на проведение мероприятий по строительству и (или) реконструкции объектов газификации и водоснабжения в сельской местности за счет средств федерального бюджета</t>
  </si>
  <si>
    <t>6. Межбюджетные трансферты местным бюджетам на содействие решению вопросов местного значения по обращениям депутатов Ярославской областной Думы</t>
  </si>
  <si>
    <t>7. Межбюджетные трансферты на предоставление грантов победителям конкурсов в сфере социальной защиты населения</t>
  </si>
  <si>
    <t>8. Межбюджетные трансферты на проведение мероприятий по подключению общедоступных библиотек муниципальных образований области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</si>
  <si>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9. Межбюджетные трансферты на выплату денежного поощрения лучшим муниципальным учреждениям культуры, находящимся на территориях сельских поселений, за счет средств федерального бюджета</t>
  </si>
  <si>
    <t>10. Межбюджетные трансферты на выплату денежного поощрения лучшим работникам муниципальных учреждений культуры, находящихся на территориях сельских поселений, за счет средств федерального бюджета</t>
  </si>
  <si>
    <t>62.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за счет средств федерального бюджета</t>
  </si>
  <si>
    <t>63. Субсидия на государственную поддержку малого и среднего предпринимательства, включая крестьянские (фермерские) хозяйства, за счет средств федерального бюджета</t>
  </si>
  <si>
    <t>Закон от 05.10.2015</t>
  </si>
  <si>
    <t>Законопроект от 30.10.2015</t>
  </si>
  <si>
    <t>3. (2.)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</si>
  <si>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4. (4.) Субсидия на оказание (выполнение) муниципальными учреждениями услуг (работ) в сфере молодежной политики</t>
  </si>
  <si>
    <t>6. (8.) Субсидия на укрепление института семьи, повышение качества жизни  семей с несовершеннолетними детьми</t>
  </si>
  <si>
    <t>7. (9.)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</si>
  <si>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8. (11.) Субсидия на укрепление материально-технической базы детских загородных оздоровительных учреждений, находящихся в муниципальной собственности</t>
  </si>
  <si>
    <t>9. (15.)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</si>
  <si>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10. (14.) Субсидия на государственную поддержку молодых семей Ярославской области в приобретении (строительстве) жилья</t>
  </si>
  <si>
    <t>11. (17.)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</si>
  <si>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12. (20.)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</si>
  <si>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 xml:space="preserve">13. (21.) Субсидия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</t>
  </si>
  <si>
    <t>14. (22.) Субсидия на обеспечение мероприятий по переселению граждан из аварийного жилищного фонда за счет средств областного бюджета</t>
  </si>
  <si>
    <t>15. (23.)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</si>
  <si>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16. (45.) Субсидия на реализацию мероприятий по обеспечению безопасности граждан на водных объектах</t>
  </si>
  <si>
    <t>17. (24.) Субсидия на проведение капитального ремонта муниципальных учреждений культуры</t>
  </si>
  <si>
    <t>1. (61.) Субсидия на государственную поддержку материально-технической базы образовательных организаций Ярославской области</t>
  </si>
  <si>
    <t>18. Субсидия на оснащение оборудованием муниципальных учреждений культуры</t>
  </si>
  <si>
    <t>19. (25.)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</si>
  <si>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20. (26.) Субсидия на реализацию мероприятий по созданию комплекса обеспечивающей инфраструктуры туристско-рекреационного кластера "Золотое кольцо"</t>
  </si>
  <si>
    <t>21. (27.)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</si>
  <si>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22. (47.) Субсидия на развитие сети плоскостных спортивных сооружений в муниципальных образованиях Ярославской области</t>
  </si>
  <si>
    <t>23. Субсидия на приобретение в муниципальную собственность объектов физической культуры и спорта</t>
  </si>
  <si>
    <t>24. Субсидия на реализацию мероприятий по строительству и реконструкции объектов теплоснабжения</t>
  </si>
  <si>
    <t>25. Субсидия на реализацию мероприятий по строительству и реконструкции объектов газификации</t>
  </si>
  <si>
    <t>26. (31.)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</si>
  <si>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27. (33.) Субсидия на реализацию муниципальных программ (подпрограмм) развития субъектов малого и среднего предпринимательства</t>
  </si>
  <si>
    <t xml:space="preserve">28. (34.) Субсидия на реализацию программ поддержки социально ориентированных некоммерческих организаций </t>
  </si>
  <si>
    <t>29. (35.) Субсидия на финансирование дорожного хозяйства</t>
  </si>
  <si>
    <t xml:space="preserve">30.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</si>
  <si>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31. (38.) Субсидия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 </t>
  </si>
  <si>
    <t>32. (39.)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</si>
  <si>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33. (40.) Субсидия на проведение мероприятий по строительству и (или) реконструкции объектов газификации и водоснабжения в сельской местности за счет средств областного бюджета</t>
  </si>
  <si>
    <t>34. (42.) Субсидия на развитие органов местного самоуправления на территории Ярославской области</t>
  </si>
  <si>
    <t>35. (43.) Субсидия на повышение эффективности деятельности органов местного самоуправления</t>
  </si>
  <si>
    <t>36. Субсидия на благоустройство населенных пунктов Ярославской области</t>
  </si>
  <si>
    <t>2. Субсидия на создание в общеобразовательных организациях условий для занятий физической культурой и спортом</t>
  </si>
  <si>
    <r>
      <t xml:space="preserve">5. (5.) Субсидия на реализацию мероприятий  по патриотическому воспитанию граждан </t>
    </r>
    <r>
      <rPr>
        <b/>
        <sz val="12"/>
        <color indexed="8"/>
        <rFont val="Times New Roman"/>
        <family val="1"/>
      </rPr>
      <t>(молодежи Ярославской области)</t>
    </r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</si>
  <si>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</si>
  <si>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</si>
  <si>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20. (21.)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</si>
  <si>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(23.) Субвенция на денежные выплаты</t>
  </si>
  <si>
    <t>22. (24.) Субвенция на обеспечение деятельности органов местного самоуправления в сфере социальной защиты населения</t>
  </si>
  <si>
    <t>24. (27.) Субвенция на социальную поддержку отдельных категорий граждан в части ежемесячного пособия на ребенка</t>
  </si>
  <si>
    <t>23. (25.) Субвенция на содержание специализированных учреждений в сфере социальной защиты населения</t>
  </si>
  <si>
    <t>25. (20.)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</si>
  <si>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26. (22.)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</si>
  <si>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27. (26.) Субвенция на оказание социальной помощи отдельным категориям граждан</t>
  </si>
  <si>
    <t>28. (30.)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</si>
  <si>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29. (41.) Субвенция на компенсацию части расходов на приобретение путевки в организации отдыха детей и их оздоровления</t>
  </si>
  <si>
    <t>30. (32.)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</si>
  <si>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31. (33.) Субвенция на освобождение от оплаты стоимости проезда детей из многодетных семей, обучающихся в общеобразовательных организациях</t>
  </si>
  <si>
    <t>32. Субвенция на подготовку и проведение Всероссийской сельскохозяйственной переписи 2016 года</t>
  </si>
  <si>
    <t>36. (34.) Субвенция на осуществление первичного воинского учета на территориях, где отсутствуют военные комиссариаты</t>
  </si>
  <si>
    <t>37. Субвенция на составление (изменение и дополнение) списков кандидатов в присяжные заседатели федеральных судов общей юрисдикции</t>
  </si>
  <si>
    <t>38. (35.) Субвенция на осуществление полномочий Российской Федерации по государственной регистрации актов гражданского состояния</t>
  </si>
  <si>
    <t>39. (36.) Субвенция на обеспечение профилактики безнадзорности, правонарушений несовершеннолетних и защиты их прав</t>
  </si>
  <si>
    <t>40. (37.) Субвенция на реализацию отдельных полномочий в сфере законодательства об административных правонарушениях</t>
  </si>
  <si>
    <t>1. (2.) 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</t>
  </si>
  <si>
    <t>2. (5.) Межбюджетные трансферты на комплектование книжных фондов библиотек муниципальных образований Ярославской области за счет средств областного бюджета</t>
  </si>
  <si>
    <r>
      <t xml:space="preserve">33. (38.) Субвенция на поддержку сельскохозяйственного производства </t>
    </r>
    <r>
      <rPr>
        <b/>
        <sz val="12"/>
        <rFont val="Times New Roman"/>
        <family val="1"/>
      </rPr>
      <t>(на реализацию полномочий)</t>
    </r>
    <r>
      <rPr>
        <sz val="12"/>
        <rFont val="Times New Roman"/>
        <family val="1"/>
      </rPr>
      <t xml:space="preserve"> в части организационных мероприятий в рамках предоставления субсидий сельскохозяйственным производителям</t>
    </r>
  </si>
  <si>
    <r>
      <t>34. (40.) Субвенция на (</t>
    </r>
    <r>
      <rPr>
        <b/>
        <sz val="12"/>
        <rFont val="Times New Roman"/>
        <family val="1"/>
      </rPr>
      <t>реализацию полномочий в части)</t>
    </r>
    <r>
      <rPr>
        <sz val="12"/>
        <rFont val="Times New Roman"/>
        <family val="1"/>
      </rPr>
      <t xml:space="preserve"> организацию и содержание скотомогильников (биотермических ям)</t>
    </r>
  </si>
  <si>
    <r>
      <t>35. (39.) Субвенция на отлов и содержание безнадзорных животных (</t>
    </r>
    <r>
      <rPr>
        <b/>
        <sz val="12"/>
        <rFont val="Times New Roman"/>
        <family val="1"/>
      </rPr>
      <t>на организацию и проведение мероприятий по отлову, временной изоляции, умерщвлению безнадзорных животных и утилизации их трупов)</t>
    </r>
  </si>
  <si>
    <t>Распределение межбюджетных трансфертов местным бюджетам из областного бюджета в плане на 2015 год и в проекте на 2016 год (руб.)</t>
  </si>
  <si>
    <t>45.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</t>
  </si>
  <si>
    <t>64. 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</si>
</sst>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5" fillId="0" borderId="10" xfId="0" applyNumberFormat="1" applyFont="1" applyBorder="1" applyAlignment="1">
      <alignment horizontal="right" vertical="top"/>
    </xf>
    <xf numFmtId="0" fontId="55" fillId="0" borderId="10" xfId="0" applyNumberFormat="1" applyFont="1" applyBorder="1" applyAlignment="1">
      <alignment horizontal="right" vertical="top" wrapText="1"/>
    </xf>
    <xf numFmtId="0" fontId="55" fillId="0" borderId="10" xfId="0" applyNumberFormat="1" applyFont="1" applyBorder="1" applyAlignment="1">
      <alignment horizontal="right" vertical="justify" wrapText="1"/>
    </xf>
    <xf numFmtId="0" fontId="55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56" fillId="0" borderId="10" xfId="0" applyFont="1" applyBorder="1" applyAlignment="1">
      <alignment horizontal="left" vertical="justify" wrapText="1"/>
    </xf>
    <xf numFmtId="0" fontId="55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55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55" fillId="0" borderId="11" xfId="0" applyFont="1" applyBorder="1" applyAlignment="1">
      <alignment horizontal="center" vertical="top"/>
    </xf>
    <xf numFmtId="0" fontId="56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7" fillId="0" borderId="11" xfId="0" applyFont="1" applyBorder="1" applyAlignment="1">
      <alignment horizontal="left" vertical="justify" wrapText="1"/>
    </xf>
    <xf numFmtId="0" fontId="58" fillId="34" borderId="10" xfId="0" applyNumberFormat="1" applyFont="1" applyFill="1" applyBorder="1" applyAlignment="1">
      <alignment horizontal="right" vertical="justify" wrapText="1"/>
    </xf>
    <xf numFmtId="0" fontId="58" fillId="34" borderId="10" xfId="52" applyNumberFormat="1" applyFont="1" applyFill="1" applyBorder="1" applyAlignment="1" applyProtection="1">
      <alignment horizontal="left" vertical="center" wrapText="1"/>
      <protection hidden="1"/>
    </xf>
    <xf numFmtId="0" fontId="53" fillId="34" borderId="0" xfId="0" applyFont="1" applyFill="1" applyAlignment="1">
      <alignment vertical="justify" wrapText="1"/>
    </xf>
    <xf numFmtId="0" fontId="55" fillId="0" borderId="11" xfId="0" applyFont="1" applyBorder="1" applyAlignment="1">
      <alignment horizontal="center" vertical="top"/>
    </xf>
    <xf numFmtId="0" fontId="55" fillId="35" borderId="10" xfId="0" applyFont="1" applyFill="1" applyBorder="1" applyAlignment="1">
      <alignment horizontal="left" vertical="justify" wrapText="1"/>
    </xf>
    <xf numFmtId="0" fontId="57" fillId="35" borderId="11" xfId="0" applyFont="1" applyFill="1" applyBorder="1" applyAlignment="1">
      <alignment horizontal="left" vertical="justify" wrapText="1"/>
    </xf>
    <xf numFmtId="0" fontId="56" fillId="33" borderId="10" xfId="0" applyFont="1" applyFill="1" applyBorder="1" applyAlignment="1">
      <alignment horizontal="left" vertical="justify" wrapText="1"/>
    </xf>
    <xf numFmtId="3" fontId="55" fillId="33" borderId="12" xfId="0" applyNumberFormat="1" applyFont="1" applyFill="1" applyBorder="1" applyAlignment="1">
      <alignment horizontal="right" vertical="justify" wrapText="1"/>
    </xf>
    <xf numFmtId="0" fontId="53" fillId="33" borderId="0" xfId="0" applyFont="1" applyFill="1" applyBorder="1" applyAlignment="1">
      <alignment vertical="justify" wrapText="1"/>
    </xf>
    <xf numFmtId="164" fontId="0" fillId="0" borderId="0" xfId="0" applyNumberFormat="1" applyAlignment="1">
      <alignment/>
    </xf>
    <xf numFmtId="0" fontId="46" fillId="0" borderId="0" xfId="0" applyFont="1" applyAlignment="1">
      <alignment vertical="justify" wrapText="1"/>
    </xf>
    <xf numFmtId="0" fontId="56" fillId="0" borderId="10" xfId="0" applyNumberFormat="1" applyFont="1" applyBorder="1" applyAlignment="1">
      <alignment horizontal="right" vertical="justify" wrapText="1"/>
    </xf>
    <xf numFmtId="0" fontId="1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3" fillId="0" borderId="10" xfId="52" applyNumberFormat="1" applyFont="1" applyFill="1" applyBorder="1" applyAlignment="1" applyProtection="1">
      <alignment horizontal="left" vertical="top" wrapText="1"/>
      <protection hidden="1"/>
    </xf>
    <xf numFmtId="0" fontId="13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9" fillId="0" borderId="10" xfId="0" applyNumberFormat="1" applyFont="1" applyBorder="1" applyAlignment="1">
      <alignment horizontal="right" vertical="justify" wrapText="1"/>
    </xf>
    <xf numFmtId="0" fontId="60" fillId="0" borderId="0" xfId="0" applyFont="1" applyAlignment="1">
      <alignment vertical="justify" wrapText="1"/>
    </xf>
    <xf numFmtId="0" fontId="0" fillId="0" borderId="0" xfId="0" applyFont="1" applyAlignment="1">
      <alignment vertical="justify" wrapText="1"/>
    </xf>
    <xf numFmtId="0" fontId="60" fillId="0" borderId="0" xfId="0" applyFont="1" applyAlignment="1">
      <alignment/>
    </xf>
    <xf numFmtId="0" fontId="13" fillId="33" borderId="10" xfId="52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Font="1" applyAlignment="1">
      <alignment/>
    </xf>
    <xf numFmtId="3" fontId="61" fillId="0" borderId="13" xfId="0" applyNumberFormat="1" applyFont="1" applyBorder="1" applyAlignment="1">
      <alignment horizontal="center" vertical="top"/>
    </xf>
    <xf numFmtId="3" fontId="62" fillId="0" borderId="10" xfId="0" applyNumberFormat="1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center" wrapText="1"/>
    </xf>
    <xf numFmtId="3" fontId="63" fillId="0" borderId="10" xfId="0" applyNumberFormat="1" applyFont="1" applyBorder="1" applyAlignment="1">
      <alignment vertical="top"/>
    </xf>
    <xf numFmtId="3" fontId="61" fillId="0" borderId="10" xfId="0" applyNumberFormat="1" applyFont="1" applyBorder="1" applyAlignment="1">
      <alignment horizontal="center" vertical="top"/>
    </xf>
    <xf numFmtId="3" fontId="64" fillId="0" borderId="10" xfId="0" applyNumberFormat="1" applyFont="1" applyBorder="1" applyAlignment="1">
      <alignment horizontal="right" vertical="top"/>
    </xf>
    <xf numFmtId="3" fontId="62" fillId="35" borderId="10" xfId="0" applyNumberFormat="1" applyFont="1" applyFill="1" applyBorder="1" applyAlignment="1">
      <alignment horizontal="center" vertical="top"/>
    </xf>
    <xf numFmtId="3" fontId="61" fillId="0" borderId="10" xfId="0" applyNumberFormat="1" applyFont="1" applyBorder="1" applyAlignment="1">
      <alignment horizontal="right" vertical="top" wrapText="1"/>
    </xf>
    <xf numFmtId="3" fontId="62" fillId="0" borderId="10" xfId="0" applyNumberFormat="1" applyFont="1" applyBorder="1" applyAlignment="1">
      <alignment horizontal="center" vertical="top"/>
    </xf>
    <xf numFmtId="3" fontId="63" fillId="0" borderId="10" xfId="0" applyNumberFormat="1" applyFont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3" fontId="65" fillId="0" borderId="10" xfId="0" applyNumberFormat="1" applyFont="1" applyBorder="1" applyAlignment="1">
      <alignment horizontal="right" vertical="top"/>
    </xf>
    <xf numFmtId="3" fontId="62" fillId="0" borderId="10" xfId="0" applyNumberFormat="1" applyFont="1" applyBorder="1" applyAlignment="1">
      <alignment horizontal="right" vertical="top" wrapText="1"/>
    </xf>
    <xf numFmtId="3" fontId="62" fillId="33" borderId="10" xfId="0" applyNumberFormat="1" applyFont="1" applyFill="1" applyBorder="1" applyAlignment="1">
      <alignment horizontal="right" vertical="justify" wrapText="1"/>
    </xf>
    <xf numFmtId="3" fontId="66" fillId="33" borderId="10" xfId="0" applyNumberFormat="1" applyFont="1" applyFill="1" applyBorder="1" applyAlignment="1">
      <alignment horizontal="right" vertical="top"/>
    </xf>
    <xf numFmtId="3" fontId="62" fillId="33" borderId="10" xfId="0" applyNumberFormat="1" applyFont="1" applyFill="1" applyBorder="1" applyAlignment="1">
      <alignment horizontal="right" vertical="top"/>
    </xf>
    <xf numFmtId="3" fontId="62" fillId="35" borderId="12" xfId="0" applyNumberFormat="1" applyFont="1" applyFill="1" applyBorder="1" applyAlignment="1">
      <alignment horizontal="right" vertical="top"/>
    </xf>
    <xf numFmtId="3" fontId="61" fillId="33" borderId="12" xfId="0" applyNumberFormat="1" applyFont="1" applyFill="1" applyBorder="1" applyAlignment="1">
      <alignment horizontal="right" vertical="top"/>
    </xf>
    <xf numFmtId="3" fontId="62" fillId="33" borderId="12" xfId="0" applyNumberFormat="1" applyFont="1" applyFill="1" applyBorder="1" applyAlignment="1">
      <alignment horizontal="right" vertical="top"/>
    </xf>
    <xf numFmtId="3" fontId="62" fillId="33" borderId="10" xfId="0" applyNumberFormat="1" applyFont="1" applyFill="1" applyBorder="1" applyAlignment="1">
      <alignment horizontal="right" vertical="top" wrapText="1"/>
    </xf>
    <xf numFmtId="3" fontId="62" fillId="33" borderId="12" xfId="0" applyNumberFormat="1" applyFont="1" applyFill="1" applyBorder="1" applyAlignment="1">
      <alignment horizontal="right" vertical="justify" wrapText="1"/>
    </xf>
    <xf numFmtId="3" fontId="67" fillId="33" borderId="12" xfId="0" applyNumberFormat="1" applyFont="1" applyFill="1" applyBorder="1" applyAlignment="1">
      <alignment horizontal="right" vertical="top"/>
    </xf>
    <xf numFmtId="3" fontId="62" fillId="0" borderId="10" xfId="0" applyNumberFormat="1" applyFont="1" applyBorder="1" applyAlignment="1">
      <alignment horizontal="right" vertical="justify" wrapText="1"/>
    </xf>
    <xf numFmtId="3" fontId="67" fillId="33" borderId="10" xfId="0" applyNumberFormat="1" applyFont="1" applyFill="1" applyBorder="1" applyAlignment="1">
      <alignment horizontal="right" vertical="top" wrapText="1"/>
    </xf>
    <xf numFmtId="3" fontId="67" fillId="33" borderId="12" xfId="0" applyNumberFormat="1" applyFont="1" applyFill="1" applyBorder="1" applyAlignment="1">
      <alignment horizontal="right" vertical="top" wrapText="1"/>
    </xf>
    <xf numFmtId="3" fontId="67" fillId="33" borderId="10" xfId="0" applyNumberFormat="1" applyFont="1" applyFill="1" applyBorder="1" applyAlignment="1">
      <alignment horizontal="right" vertical="justify" wrapText="1"/>
    </xf>
    <xf numFmtId="3" fontId="67" fillId="0" borderId="10" xfId="0" applyNumberFormat="1" applyFont="1" applyBorder="1" applyAlignment="1">
      <alignment horizontal="right" vertical="justify" wrapText="1"/>
    </xf>
    <xf numFmtId="3" fontId="67" fillId="33" borderId="12" xfId="0" applyNumberFormat="1" applyFont="1" applyFill="1" applyBorder="1" applyAlignment="1">
      <alignment horizontal="right" vertical="justify" wrapText="1"/>
    </xf>
    <xf numFmtId="164" fontId="62" fillId="33" borderId="10" xfId="0" applyNumberFormat="1" applyFont="1" applyFill="1" applyBorder="1" applyAlignment="1">
      <alignment horizontal="right" vertical="justify" wrapText="1"/>
    </xf>
    <xf numFmtId="3" fontId="66" fillId="34" borderId="10" xfId="0" applyNumberFormat="1" applyFont="1" applyFill="1" applyBorder="1" applyAlignment="1">
      <alignment horizontal="right" vertical="justify" wrapText="1"/>
    </xf>
    <xf numFmtId="164" fontId="66" fillId="34" borderId="10" xfId="0" applyNumberFormat="1" applyFont="1" applyFill="1" applyBorder="1" applyAlignment="1">
      <alignment horizontal="right" vertical="justify" wrapText="1"/>
    </xf>
    <xf numFmtId="3" fontId="61" fillId="0" borderId="0" xfId="0" applyNumberFormat="1" applyFont="1" applyAlignment="1">
      <alignment vertical="justify" wrapText="1"/>
    </xf>
    <xf numFmtId="3" fontId="61" fillId="0" borderId="10" xfId="0" applyNumberFormat="1" applyFont="1" applyBorder="1" applyAlignment="1">
      <alignment horizontal="right" vertical="justify" wrapText="1"/>
    </xf>
    <xf numFmtId="3" fontId="61" fillId="33" borderId="10" xfId="0" applyNumberFormat="1" applyFont="1" applyFill="1" applyBorder="1" applyAlignment="1">
      <alignment horizontal="right" vertical="justify" wrapText="1"/>
    </xf>
    <xf numFmtId="164" fontId="21" fillId="33" borderId="10" xfId="0" applyNumberFormat="1" applyFont="1" applyFill="1" applyBorder="1" applyAlignment="1">
      <alignment horizontal="right" vertical="justify" wrapText="1"/>
    </xf>
    <xf numFmtId="164" fontId="22" fillId="33" borderId="10" xfId="0" applyNumberFormat="1" applyFont="1" applyFill="1" applyBorder="1" applyAlignment="1">
      <alignment horizontal="right" vertical="justify" wrapText="1"/>
    </xf>
    <xf numFmtId="3" fontId="22" fillId="33" borderId="10" xfId="0" applyNumberFormat="1" applyFont="1" applyFill="1" applyBorder="1" applyAlignment="1">
      <alignment horizontal="right" vertical="justify" wrapText="1"/>
    </xf>
    <xf numFmtId="3" fontId="66" fillId="33" borderId="10" xfId="0" applyNumberFormat="1" applyFont="1" applyFill="1" applyBorder="1" applyAlignment="1">
      <alignment horizontal="right" vertical="justify" wrapText="1"/>
    </xf>
    <xf numFmtId="164" fontId="24" fillId="33" borderId="10" xfId="0" applyNumberFormat="1" applyFont="1" applyFill="1" applyBorder="1" applyAlignment="1">
      <alignment horizontal="right" vertical="justify" wrapText="1"/>
    </xf>
    <xf numFmtId="3" fontId="62" fillId="35" borderId="10" xfId="0" applyNumberFormat="1" applyFont="1" applyFill="1" applyBorder="1" applyAlignment="1">
      <alignment horizontal="right" vertical="justify" wrapText="1"/>
    </xf>
    <xf numFmtId="164" fontId="62" fillId="35" borderId="10" xfId="0" applyNumberFormat="1" applyFont="1" applyFill="1" applyBorder="1" applyAlignment="1">
      <alignment horizontal="right" vertical="justify" wrapText="1"/>
    </xf>
    <xf numFmtId="3" fontId="62" fillId="35" borderId="12" xfId="0" applyNumberFormat="1" applyFont="1" applyFill="1" applyBorder="1" applyAlignment="1">
      <alignment horizontal="right" vertical="justify" wrapText="1"/>
    </xf>
    <xf numFmtId="164" fontId="62" fillId="35" borderId="12" xfId="0" applyNumberFormat="1" applyFont="1" applyFill="1" applyBorder="1" applyAlignment="1">
      <alignment horizontal="right" vertical="justify" wrapText="1"/>
    </xf>
    <xf numFmtId="164" fontId="21" fillId="33" borderId="10" xfId="0" applyNumberFormat="1" applyFont="1" applyFill="1" applyBorder="1" applyAlignment="1">
      <alignment horizontal="right" vertical="top"/>
    </xf>
    <xf numFmtId="164" fontId="22" fillId="33" borderId="10" xfId="0" applyNumberFormat="1" applyFont="1" applyFill="1" applyBorder="1" applyAlignment="1">
      <alignment horizontal="right" vertical="top"/>
    </xf>
    <xf numFmtId="164" fontId="24" fillId="33" borderId="10" xfId="0" applyNumberFormat="1" applyFont="1" applyFill="1" applyBorder="1" applyAlignment="1">
      <alignment horizontal="right" vertical="top"/>
    </xf>
    <xf numFmtId="3" fontId="61" fillId="0" borderId="14" xfId="0" applyNumberFormat="1" applyFont="1" applyBorder="1" applyAlignment="1">
      <alignment horizontal="center" vertical="top"/>
    </xf>
    <xf numFmtId="164" fontId="55" fillId="33" borderId="10" xfId="0" applyNumberFormat="1" applyFont="1" applyFill="1" applyBorder="1" applyAlignment="1">
      <alignment horizontal="right" vertical="justify" wrapText="1"/>
    </xf>
    <xf numFmtId="0" fontId="55" fillId="0" borderId="15" xfId="0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56" fillId="0" borderId="15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top"/>
    </xf>
    <xf numFmtId="0" fontId="61" fillId="0" borderId="13" xfId="0" applyFont="1" applyBorder="1" applyAlignment="1">
      <alignment horizontal="center" vertical="top"/>
    </xf>
    <xf numFmtId="3" fontId="6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9"/>
  <sheetViews>
    <sheetView tabSelected="1" zoomScale="90" zoomScaleNormal="90" zoomScalePageLayoutView="0" workbookViewId="0" topLeftCell="B1">
      <selection activeCell="E79" sqref="E79"/>
    </sheetView>
  </sheetViews>
  <sheetFormatPr defaultColWidth="9.140625" defaultRowHeight="15"/>
  <cols>
    <col min="1" max="1" width="7.140625" style="0" hidden="1" customWidth="1"/>
    <col min="2" max="2" width="60.140625" style="6" customWidth="1"/>
    <col min="3" max="3" width="14.7109375" style="12" customWidth="1"/>
    <col min="4" max="4" width="13.8515625" style="12" customWidth="1"/>
    <col min="5" max="5" width="14.7109375" style="13" customWidth="1"/>
    <col min="6" max="6" width="14.28125" style="13" customWidth="1"/>
    <col min="7" max="7" width="14.421875" style="13" customWidth="1"/>
    <col min="8" max="8" width="13.57421875" style="0" customWidth="1"/>
    <col min="11" max="11" width="11.140625" style="0" bestFit="1" customWidth="1"/>
  </cols>
  <sheetData>
    <row r="2" spans="2:7" ht="40.5" customHeight="1">
      <c r="B2" s="94" t="s">
        <v>136</v>
      </c>
      <c r="C2" s="95"/>
      <c r="D2" s="95"/>
      <c r="E2" s="95"/>
      <c r="F2" s="95"/>
      <c r="G2" s="95"/>
    </row>
    <row r="4" spans="1:7" ht="15" customHeight="1">
      <c r="A4" s="88" t="s">
        <v>1</v>
      </c>
      <c r="B4" s="90" t="s">
        <v>8</v>
      </c>
      <c r="C4" s="92" t="s">
        <v>0</v>
      </c>
      <c r="D4" s="93"/>
      <c r="E4" s="93"/>
      <c r="F4" s="39"/>
      <c r="G4" s="86"/>
    </row>
    <row r="5" spans="1:7" ht="33" customHeight="1">
      <c r="A5" s="89"/>
      <c r="B5" s="91"/>
      <c r="C5" s="40" t="s">
        <v>73</v>
      </c>
      <c r="D5" s="41" t="s">
        <v>16</v>
      </c>
      <c r="E5" s="40" t="s">
        <v>74</v>
      </c>
      <c r="F5" s="41" t="s">
        <v>16</v>
      </c>
      <c r="G5" s="42" t="s">
        <v>59</v>
      </c>
    </row>
    <row r="6" spans="1:7" ht="17.25" customHeight="1">
      <c r="A6" s="14"/>
      <c r="B6" s="17" t="s">
        <v>20</v>
      </c>
      <c r="C6" s="43">
        <f>C8+C14+C83+C148</f>
        <v>27376191251</v>
      </c>
      <c r="D6" s="44">
        <f>D14+D148</f>
        <v>2446879610</v>
      </c>
      <c r="E6" s="43">
        <f>E8+E14+E83+E148</f>
        <v>25154703471</v>
      </c>
      <c r="F6" s="44">
        <f>F14+F148</f>
        <v>1660253598</v>
      </c>
      <c r="G6" s="45">
        <f>E6-C6</f>
        <v>-2221487780</v>
      </c>
    </row>
    <row r="7" spans="1:7" ht="17.25" customHeight="1">
      <c r="A7" s="21"/>
      <c r="B7" s="23"/>
      <c r="C7" s="46"/>
      <c r="D7" s="46"/>
      <c r="E7" s="46"/>
      <c r="F7" s="46"/>
      <c r="G7" s="46"/>
    </row>
    <row r="8" spans="1:7" ht="15" customHeight="1">
      <c r="A8" s="8"/>
      <c r="B8" s="15" t="s">
        <v>7</v>
      </c>
      <c r="C8" s="47">
        <v>3750220000</v>
      </c>
      <c r="D8" s="48"/>
      <c r="E8" s="49">
        <f>SUM(E9:E10)</f>
        <v>3528223000</v>
      </c>
      <c r="F8" s="50"/>
      <c r="G8" s="51">
        <f>E8-C8</f>
        <v>-221997000</v>
      </c>
    </row>
    <row r="9" spans="1:8" ht="47.25" customHeight="1">
      <c r="A9" s="2"/>
      <c r="B9" s="5" t="s">
        <v>3</v>
      </c>
      <c r="C9" s="52">
        <v>3062543000</v>
      </c>
      <c r="D9" s="53"/>
      <c r="E9" s="52">
        <v>2863778000</v>
      </c>
      <c r="F9" s="53"/>
      <c r="G9" s="54">
        <f>E9-C9</f>
        <v>-198765000</v>
      </c>
      <c r="H9" s="27"/>
    </row>
    <row r="10" spans="1:7" ht="30.75" customHeight="1">
      <c r="A10" s="2"/>
      <c r="B10" s="5" t="s">
        <v>2</v>
      </c>
      <c r="C10" s="52">
        <v>687677000</v>
      </c>
      <c r="D10" s="55"/>
      <c r="E10" s="52">
        <v>664445000</v>
      </c>
      <c r="F10" s="55"/>
      <c r="G10" s="54">
        <f>E10-C10</f>
        <v>-23232000</v>
      </c>
    </row>
    <row r="11" spans="1:7" ht="15.75" hidden="1">
      <c r="A11" s="2"/>
      <c r="B11" s="5"/>
      <c r="C11" s="55"/>
      <c r="D11" s="55"/>
      <c r="E11" s="55"/>
      <c r="F11" s="55"/>
      <c r="G11" s="55"/>
    </row>
    <row r="12" spans="1:7" ht="15.75" hidden="1">
      <c r="A12" s="2"/>
      <c r="B12" s="5"/>
      <c r="C12" s="55"/>
      <c r="D12" s="55"/>
      <c r="E12" s="55"/>
      <c r="F12" s="55"/>
      <c r="G12" s="55"/>
    </row>
    <row r="13" spans="1:7" ht="15.75">
      <c r="A13" s="2"/>
      <c r="B13" s="22"/>
      <c r="C13" s="56"/>
      <c r="D13" s="56"/>
      <c r="E13" s="56"/>
      <c r="F13" s="56"/>
      <c r="G13" s="56"/>
    </row>
    <row r="14" spans="1:7" ht="17.25" customHeight="1">
      <c r="A14" s="2"/>
      <c r="B14" s="7" t="s">
        <v>17</v>
      </c>
      <c r="C14" s="57">
        <f>SUM(C15:C80)</f>
        <v>4557688603</v>
      </c>
      <c r="D14" s="57">
        <f>SUM(D15:D80)</f>
        <v>2394773819</v>
      </c>
      <c r="E14" s="57">
        <f>SUM(E15:E80)</f>
        <v>3238880481</v>
      </c>
      <c r="F14" s="57">
        <f>SUM(F15:F80)</f>
        <v>1541944220</v>
      </c>
      <c r="G14" s="83">
        <f>E14-C14</f>
        <v>-1318808122</v>
      </c>
    </row>
    <row r="15" spans="1:7" ht="46.5" customHeight="1">
      <c r="A15" s="2"/>
      <c r="B15" s="5" t="s">
        <v>89</v>
      </c>
      <c r="C15" s="53">
        <v>77515908</v>
      </c>
      <c r="D15" s="53">
        <v>77515908</v>
      </c>
      <c r="E15" s="58">
        <v>25000000</v>
      </c>
      <c r="F15" s="58">
        <v>25000000</v>
      </c>
      <c r="G15" s="84">
        <f aca="true" t="shared" si="0" ref="G15:G50">E15-C15</f>
        <v>-52515908</v>
      </c>
    </row>
    <row r="16" spans="1:7" ht="45.75" customHeight="1">
      <c r="A16" s="2"/>
      <c r="B16" s="5" t="s">
        <v>109</v>
      </c>
      <c r="C16" s="59"/>
      <c r="D16" s="58"/>
      <c r="E16" s="58">
        <v>100000000</v>
      </c>
      <c r="F16" s="58">
        <v>100000000</v>
      </c>
      <c r="G16" s="84">
        <f t="shared" si="0"/>
        <v>100000000</v>
      </c>
    </row>
    <row r="17" spans="1:7" ht="46.5" customHeight="1">
      <c r="A17" s="2"/>
      <c r="B17" s="5" t="s">
        <v>75</v>
      </c>
      <c r="C17" s="59">
        <v>238835076</v>
      </c>
      <c r="D17" s="58"/>
      <c r="E17" s="58">
        <v>201584970</v>
      </c>
      <c r="F17" s="58"/>
      <c r="G17" s="84">
        <f t="shared" si="0"/>
        <v>-37250106</v>
      </c>
    </row>
    <row r="18" spans="1:7" ht="31.5" customHeight="1">
      <c r="A18" s="2"/>
      <c r="B18" s="5" t="s">
        <v>76</v>
      </c>
      <c r="C18" s="52">
        <v>34275264</v>
      </c>
      <c r="D18" s="58"/>
      <c r="E18" s="58">
        <v>30847738</v>
      </c>
      <c r="F18" s="58"/>
      <c r="G18" s="84">
        <f t="shared" si="0"/>
        <v>-3427526</v>
      </c>
    </row>
    <row r="19" spans="1:7" ht="46.5" customHeight="1">
      <c r="A19" s="2"/>
      <c r="B19" s="5" t="s">
        <v>110</v>
      </c>
      <c r="C19" s="60">
        <v>2070000</v>
      </c>
      <c r="D19" s="61"/>
      <c r="E19" s="58">
        <v>2500000</v>
      </c>
      <c r="F19" s="58">
        <v>2500000</v>
      </c>
      <c r="G19" s="84">
        <f t="shared" si="0"/>
        <v>430000</v>
      </c>
    </row>
    <row r="20" spans="1:7" ht="30.75" customHeight="1">
      <c r="A20" s="2"/>
      <c r="B20" s="5" t="s">
        <v>77</v>
      </c>
      <c r="C20" s="62">
        <v>2034000</v>
      </c>
      <c r="D20" s="61"/>
      <c r="E20" s="58">
        <v>1017000</v>
      </c>
      <c r="F20" s="58"/>
      <c r="G20" s="84">
        <f t="shared" si="0"/>
        <v>-1017000</v>
      </c>
    </row>
    <row r="21" spans="1:7" ht="47.25" customHeight="1">
      <c r="A21" s="2"/>
      <c r="B21" s="5" t="s">
        <v>78</v>
      </c>
      <c r="C21" s="62">
        <v>28195000</v>
      </c>
      <c r="D21" s="61"/>
      <c r="E21" s="58">
        <v>14097500</v>
      </c>
      <c r="F21" s="58"/>
      <c r="G21" s="84">
        <f t="shared" si="0"/>
        <v>-14097500</v>
      </c>
    </row>
    <row r="22" spans="1:7" ht="48" customHeight="1">
      <c r="A22" s="2"/>
      <c r="B22" s="5" t="s">
        <v>79</v>
      </c>
      <c r="C22" s="62">
        <v>16548000</v>
      </c>
      <c r="D22" s="61"/>
      <c r="E22" s="58">
        <v>7000000</v>
      </c>
      <c r="F22" s="58"/>
      <c r="G22" s="84">
        <f t="shared" si="0"/>
        <v>-9548000</v>
      </c>
    </row>
    <row r="23" spans="1:7" ht="47.25" customHeight="1">
      <c r="A23" s="2"/>
      <c r="B23" s="5" t="s">
        <v>80</v>
      </c>
      <c r="C23" s="53">
        <v>142245547</v>
      </c>
      <c r="D23" s="53">
        <v>142245547</v>
      </c>
      <c r="E23" s="58">
        <v>20000000</v>
      </c>
      <c r="F23" s="58">
        <v>20000000</v>
      </c>
      <c r="G23" s="84">
        <f t="shared" si="0"/>
        <v>-122245547</v>
      </c>
    </row>
    <row r="24" spans="1:7" ht="48" customHeight="1">
      <c r="A24" s="2"/>
      <c r="B24" s="5" t="s">
        <v>81</v>
      </c>
      <c r="C24" s="60">
        <v>131080000</v>
      </c>
      <c r="D24" s="60">
        <v>131080000</v>
      </c>
      <c r="E24" s="58">
        <v>71040000</v>
      </c>
      <c r="F24" s="58">
        <v>71040000</v>
      </c>
      <c r="G24" s="84">
        <f t="shared" si="0"/>
        <v>-60040000</v>
      </c>
    </row>
    <row r="25" spans="1:7" ht="66.75" customHeight="1">
      <c r="A25" s="2"/>
      <c r="B25" s="5" t="s">
        <v>82</v>
      </c>
      <c r="C25" s="60">
        <v>18437000</v>
      </c>
      <c r="D25" s="60">
        <v>18437000</v>
      </c>
      <c r="E25" s="58">
        <v>11050000</v>
      </c>
      <c r="F25" s="58">
        <v>11050000</v>
      </c>
      <c r="G25" s="84">
        <f t="shared" si="0"/>
        <v>-7387000</v>
      </c>
    </row>
    <row r="26" spans="1:7" ht="78.75" customHeight="1">
      <c r="A26" s="2"/>
      <c r="B26" s="5" t="s">
        <v>83</v>
      </c>
      <c r="C26" s="53">
        <v>72397117</v>
      </c>
      <c r="D26" s="53">
        <v>72397117</v>
      </c>
      <c r="E26" s="58">
        <v>53741805</v>
      </c>
      <c r="F26" s="58">
        <v>53741805</v>
      </c>
      <c r="G26" s="84">
        <f t="shared" si="0"/>
        <v>-18655312</v>
      </c>
    </row>
    <row r="27" spans="1:7" ht="84" customHeight="1">
      <c r="A27" s="2"/>
      <c r="B27" s="5" t="s">
        <v>84</v>
      </c>
      <c r="C27" s="60">
        <v>905614041</v>
      </c>
      <c r="D27" s="60">
        <v>905614041</v>
      </c>
      <c r="E27" s="58">
        <v>506932000</v>
      </c>
      <c r="F27" s="58">
        <v>506932000</v>
      </c>
      <c r="G27" s="84">
        <f t="shared" si="0"/>
        <v>-398682041</v>
      </c>
    </row>
    <row r="28" spans="1:7" ht="48.75" customHeight="1">
      <c r="A28" s="2"/>
      <c r="B28" s="5" t="s">
        <v>85</v>
      </c>
      <c r="C28" s="60">
        <v>498821604</v>
      </c>
      <c r="D28" s="60">
        <v>498821604</v>
      </c>
      <c r="E28" s="58">
        <v>259670415</v>
      </c>
      <c r="F28" s="58">
        <v>259670415</v>
      </c>
      <c r="G28" s="84">
        <f t="shared" si="0"/>
        <v>-239151189</v>
      </c>
    </row>
    <row r="29" spans="1:7" ht="47.25" customHeight="1">
      <c r="A29" s="2"/>
      <c r="B29" s="5" t="s">
        <v>86</v>
      </c>
      <c r="C29" s="53">
        <v>6184446</v>
      </c>
      <c r="D29" s="60"/>
      <c r="E29" s="58">
        <v>3092223</v>
      </c>
      <c r="F29" s="58"/>
      <c r="G29" s="84">
        <f t="shared" si="0"/>
        <v>-3092223</v>
      </c>
    </row>
    <row r="30" spans="1:7" ht="32.25" customHeight="1">
      <c r="A30" s="2"/>
      <c r="B30" s="5" t="s">
        <v>87</v>
      </c>
      <c r="C30" s="53">
        <v>350000</v>
      </c>
      <c r="D30" s="60"/>
      <c r="E30" s="58">
        <v>175000</v>
      </c>
      <c r="F30" s="58"/>
      <c r="G30" s="84">
        <f t="shared" si="0"/>
        <v>-175000</v>
      </c>
    </row>
    <row r="31" spans="1:7" ht="32.25" customHeight="1">
      <c r="A31" s="2"/>
      <c r="B31" s="5" t="s">
        <v>88</v>
      </c>
      <c r="C31" s="60">
        <v>49737960</v>
      </c>
      <c r="D31" s="60"/>
      <c r="E31" s="58">
        <v>92450000</v>
      </c>
      <c r="F31" s="58"/>
      <c r="G31" s="84">
        <f t="shared" si="0"/>
        <v>42712040</v>
      </c>
    </row>
    <row r="32" spans="1:7" ht="33.75" customHeight="1">
      <c r="A32" s="2"/>
      <c r="B32" s="5" t="s">
        <v>90</v>
      </c>
      <c r="C32" s="60"/>
      <c r="D32" s="60"/>
      <c r="E32" s="58">
        <v>7550000</v>
      </c>
      <c r="F32" s="58"/>
      <c r="G32" s="84">
        <f t="shared" si="0"/>
        <v>7550000</v>
      </c>
    </row>
    <row r="33" spans="1:7" ht="47.25" customHeight="1">
      <c r="A33" s="2"/>
      <c r="B33" s="5" t="s">
        <v>91</v>
      </c>
      <c r="C33" s="53">
        <v>3600000</v>
      </c>
      <c r="D33" s="53">
        <v>3600000</v>
      </c>
      <c r="E33" s="58">
        <v>6000000</v>
      </c>
      <c r="F33" s="58">
        <v>6000000</v>
      </c>
      <c r="G33" s="84">
        <f t="shared" si="0"/>
        <v>2400000</v>
      </c>
    </row>
    <row r="34" spans="1:7" ht="48" customHeight="1">
      <c r="A34" s="2"/>
      <c r="B34" s="5" t="s">
        <v>92</v>
      </c>
      <c r="C34" s="60">
        <v>23098000</v>
      </c>
      <c r="D34" s="53"/>
      <c r="E34" s="58">
        <v>17800000</v>
      </c>
      <c r="F34" s="58"/>
      <c r="G34" s="84">
        <f t="shared" si="0"/>
        <v>-5298000</v>
      </c>
    </row>
    <row r="35" spans="1:7" ht="79.5" customHeight="1">
      <c r="A35" s="2"/>
      <c r="B35" s="5" t="s">
        <v>93</v>
      </c>
      <c r="C35" s="60">
        <v>1977490</v>
      </c>
      <c r="D35" s="53"/>
      <c r="E35" s="58">
        <v>1471830</v>
      </c>
      <c r="F35" s="58"/>
      <c r="G35" s="84">
        <f t="shared" si="0"/>
        <v>-505660</v>
      </c>
    </row>
    <row r="36" spans="1:7" ht="48.75" customHeight="1">
      <c r="A36" s="2"/>
      <c r="B36" s="5" t="s">
        <v>94</v>
      </c>
      <c r="C36" s="53">
        <v>106352427</v>
      </c>
      <c r="D36" s="53">
        <v>106352427</v>
      </c>
      <c r="E36" s="58">
        <v>100000000</v>
      </c>
      <c r="F36" s="58">
        <v>100000000</v>
      </c>
      <c r="G36" s="84">
        <f t="shared" si="0"/>
        <v>-6352427</v>
      </c>
    </row>
    <row r="37" spans="1:7" ht="31.5" customHeight="1">
      <c r="A37" s="2"/>
      <c r="B37" s="5" t="s">
        <v>95</v>
      </c>
      <c r="C37" s="53"/>
      <c r="D37" s="53"/>
      <c r="E37" s="58">
        <v>58000000</v>
      </c>
      <c r="F37" s="58"/>
      <c r="G37" s="84">
        <f t="shared" si="0"/>
        <v>58000000</v>
      </c>
    </row>
    <row r="38" spans="1:7" ht="31.5" customHeight="1">
      <c r="A38" s="2"/>
      <c r="B38" s="5" t="s">
        <v>96</v>
      </c>
      <c r="C38" s="53"/>
      <c r="D38" s="53"/>
      <c r="E38" s="58">
        <v>61127000</v>
      </c>
      <c r="F38" s="58"/>
      <c r="G38" s="84">
        <f t="shared" si="0"/>
        <v>61127000</v>
      </c>
    </row>
    <row r="39" spans="1:7" ht="31.5" customHeight="1">
      <c r="A39" s="2"/>
      <c r="B39" s="5" t="s">
        <v>97</v>
      </c>
      <c r="C39" s="53"/>
      <c r="D39" s="53"/>
      <c r="E39" s="58">
        <v>38223000</v>
      </c>
      <c r="F39" s="58"/>
      <c r="G39" s="84">
        <f t="shared" si="0"/>
        <v>38223000</v>
      </c>
    </row>
    <row r="40" spans="1:7" ht="48" customHeight="1">
      <c r="A40" s="2"/>
      <c r="B40" s="5" t="s">
        <v>98</v>
      </c>
      <c r="C40" s="60">
        <v>109242012</v>
      </c>
      <c r="D40" s="53"/>
      <c r="E40" s="58">
        <v>58000000</v>
      </c>
      <c r="F40" s="58"/>
      <c r="G40" s="84">
        <f t="shared" si="0"/>
        <v>-51242012</v>
      </c>
    </row>
    <row r="41" spans="1:7" ht="47.25" customHeight="1">
      <c r="A41" s="2"/>
      <c r="B41" s="5" t="s">
        <v>99</v>
      </c>
      <c r="C41" s="53">
        <v>5000000</v>
      </c>
      <c r="D41" s="53"/>
      <c r="E41" s="58">
        <v>3000000</v>
      </c>
      <c r="F41" s="58">
        <v>3000000</v>
      </c>
      <c r="G41" s="84">
        <f t="shared" si="0"/>
        <v>-2000000</v>
      </c>
    </row>
    <row r="42" spans="1:7" ht="31.5" customHeight="1">
      <c r="A42" s="2"/>
      <c r="B42" s="5" t="s">
        <v>100</v>
      </c>
      <c r="C42" s="53">
        <v>2610000</v>
      </c>
      <c r="D42" s="53">
        <v>2610000</v>
      </c>
      <c r="E42" s="58">
        <v>5610000</v>
      </c>
      <c r="F42" s="58">
        <v>5610000</v>
      </c>
      <c r="G42" s="84">
        <f t="shared" si="0"/>
        <v>3000000</v>
      </c>
    </row>
    <row r="43" spans="1:7" ht="15.75" customHeight="1">
      <c r="A43" s="2"/>
      <c r="B43" s="5" t="s">
        <v>101</v>
      </c>
      <c r="C43" s="53">
        <v>600000000</v>
      </c>
      <c r="D43" s="53"/>
      <c r="E43" s="53">
        <v>600000000</v>
      </c>
      <c r="F43" s="58"/>
      <c r="G43" s="84">
        <f t="shared" si="0"/>
        <v>0</v>
      </c>
    </row>
    <row r="44" spans="1:7" ht="49.5" customHeight="1">
      <c r="A44" s="2"/>
      <c r="B44" s="5" t="s">
        <v>102</v>
      </c>
      <c r="C44" s="53"/>
      <c r="D44" s="53"/>
      <c r="E44" s="53">
        <v>500000000</v>
      </c>
      <c r="F44" s="58"/>
      <c r="G44" s="84">
        <f t="shared" si="0"/>
        <v>500000000</v>
      </c>
    </row>
    <row r="45" spans="1:7" ht="62.25" customHeight="1">
      <c r="A45" s="2"/>
      <c r="B45" s="5" t="s">
        <v>103</v>
      </c>
      <c r="C45" s="60">
        <v>830000</v>
      </c>
      <c r="D45" s="53">
        <v>830000</v>
      </c>
      <c r="E45" s="53">
        <v>400000</v>
      </c>
      <c r="F45" s="58">
        <v>400000</v>
      </c>
      <c r="G45" s="84">
        <f t="shared" si="0"/>
        <v>-430000</v>
      </c>
    </row>
    <row r="46" spans="1:7" ht="81.75" customHeight="1">
      <c r="A46" s="2"/>
      <c r="B46" s="5" t="s">
        <v>104</v>
      </c>
      <c r="C46" s="53">
        <v>3545000</v>
      </c>
      <c r="D46" s="53">
        <v>3545000</v>
      </c>
      <c r="E46" s="53">
        <v>2500000</v>
      </c>
      <c r="F46" s="58">
        <v>2500000</v>
      </c>
      <c r="G46" s="84">
        <f t="shared" si="0"/>
        <v>-1045000</v>
      </c>
    </row>
    <row r="47" spans="1:7" ht="64.5" customHeight="1">
      <c r="A47" s="2"/>
      <c r="B47" s="5" t="s">
        <v>105</v>
      </c>
      <c r="C47" s="60">
        <v>9000000</v>
      </c>
      <c r="D47" s="53"/>
      <c r="E47" s="53">
        <v>4500000</v>
      </c>
      <c r="F47" s="58"/>
      <c r="G47" s="84">
        <f t="shared" si="0"/>
        <v>-4500000</v>
      </c>
    </row>
    <row r="48" spans="1:7" ht="32.25" customHeight="1">
      <c r="A48" s="2"/>
      <c r="B48" s="9" t="s">
        <v>106</v>
      </c>
      <c r="C48" s="53">
        <v>4428000</v>
      </c>
      <c r="D48" s="53">
        <v>4428000</v>
      </c>
      <c r="E48" s="53">
        <v>4500000</v>
      </c>
      <c r="F48" s="53">
        <v>4500000</v>
      </c>
      <c r="G48" s="84">
        <f t="shared" si="0"/>
        <v>72000</v>
      </c>
    </row>
    <row r="49" spans="1:7" ht="30.75" customHeight="1">
      <c r="A49" s="2"/>
      <c r="B49" s="9" t="s">
        <v>107</v>
      </c>
      <c r="C49" s="53">
        <v>19400000</v>
      </c>
      <c r="D49" s="53">
        <v>19400000</v>
      </c>
      <c r="E49" s="53">
        <v>10000000</v>
      </c>
      <c r="F49" s="53">
        <v>10000000</v>
      </c>
      <c r="G49" s="84">
        <f t="shared" si="0"/>
        <v>-9400000</v>
      </c>
    </row>
    <row r="50" spans="1:7" ht="30.75" customHeight="1">
      <c r="A50" s="2"/>
      <c r="B50" s="9" t="s">
        <v>108</v>
      </c>
      <c r="C50" s="53"/>
      <c r="D50" s="53"/>
      <c r="E50" s="53">
        <v>360000000</v>
      </c>
      <c r="F50" s="53">
        <v>360000000</v>
      </c>
      <c r="G50" s="84">
        <f t="shared" si="0"/>
        <v>360000000</v>
      </c>
    </row>
    <row r="51" spans="1:7" s="1" customFormat="1" ht="47.25">
      <c r="A51" s="3"/>
      <c r="B51" s="30" t="s">
        <v>54</v>
      </c>
      <c r="C51" s="63">
        <v>31231415</v>
      </c>
      <c r="D51" s="63">
        <v>31231415</v>
      </c>
      <c r="E51" s="63"/>
      <c r="F51" s="63"/>
      <c r="G51" s="85">
        <f>E51-C51</f>
        <v>-31231415</v>
      </c>
    </row>
    <row r="52" spans="1:7" s="1" customFormat="1" ht="62.25" customHeight="1">
      <c r="A52" s="3"/>
      <c r="B52" s="30" t="s">
        <v>21</v>
      </c>
      <c r="C52" s="64">
        <v>250531</v>
      </c>
      <c r="D52" s="64">
        <v>250531</v>
      </c>
      <c r="E52" s="64"/>
      <c r="F52" s="64"/>
      <c r="G52" s="85">
        <f>E52-C52</f>
        <v>-250531</v>
      </c>
    </row>
    <row r="53" spans="1:7" s="28" customFormat="1" ht="31.5">
      <c r="A53" s="29"/>
      <c r="B53" s="30" t="s">
        <v>22</v>
      </c>
      <c r="C53" s="65">
        <v>500000</v>
      </c>
      <c r="D53" s="66">
        <v>500000</v>
      </c>
      <c r="E53" s="65"/>
      <c r="F53" s="66"/>
      <c r="G53" s="85">
        <f>E53-C53</f>
        <v>-500000</v>
      </c>
    </row>
    <row r="54" spans="1:7" s="28" customFormat="1" ht="15.75" customHeight="1">
      <c r="A54" s="29"/>
      <c r="B54" s="31" t="s">
        <v>45</v>
      </c>
      <c r="C54" s="66">
        <v>650000</v>
      </c>
      <c r="D54" s="66"/>
      <c r="E54" s="66"/>
      <c r="F54" s="66"/>
      <c r="G54" s="85">
        <f>E54-C54</f>
        <v>-650000</v>
      </c>
    </row>
    <row r="55" spans="1:7" s="28" customFormat="1" ht="47.25">
      <c r="A55" s="29"/>
      <c r="B55" s="30" t="s">
        <v>23</v>
      </c>
      <c r="C55" s="66">
        <v>7393000</v>
      </c>
      <c r="D55" s="66"/>
      <c r="E55" s="66"/>
      <c r="F55" s="66"/>
      <c r="G55" s="85">
        <f>E55-C55</f>
        <v>-7393000</v>
      </c>
    </row>
    <row r="56" spans="1:7" s="28" customFormat="1" ht="47.25">
      <c r="A56" s="29"/>
      <c r="B56" s="30" t="s">
        <v>24</v>
      </c>
      <c r="C56" s="65">
        <v>5500000</v>
      </c>
      <c r="D56" s="65">
        <v>5500000</v>
      </c>
      <c r="E56" s="65"/>
      <c r="F56" s="65"/>
      <c r="G56" s="85">
        <f aca="true" t="shared" si="1" ref="G56:G80">E56-C56</f>
        <v>-5500000</v>
      </c>
    </row>
    <row r="57" spans="1:7" s="28" customFormat="1" ht="47.25">
      <c r="A57" s="29"/>
      <c r="B57" s="32" t="s">
        <v>25</v>
      </c>
      <c r="C57" s="65">
        <v>2055040</v>
      </c>
      <c r="D57" s="65">
        <v>2055040</v>
      </c>
      <c r="E57" s="65"/>
      <c r="F57" s="65"/>
      <c r="G57" s="85">
        <f t="shared" si="1"/>
        <v>-2055040</v>
      </c>
    </row>
    <row r="58" spans="1:7" s="28" customFormat="1" ht="47.25">
      <c r="A58" s="29"/>
      <c r="B58" s="30" t="s">
        <v>26</v>
      </c>
      <c r="C58" s="66">
        <v>9491285</v>
      </c>
      <c r="D58" s="66"/>
      <c r="E58" s="66"/>
      <c r="F58" s="66"/>
      <c r="G58" s="85">
        <f t="shared" si="1"/>
        <v>-9491285</v>
      </c>
    </row>
    <row r="59" spans="1:7" s="28" customFormat="1" ht="47.25">
      <c r="A59" s="29"/>
      <c r="B59" s="30" t="s">
        <v>27</v>
      </c>
      <c r="C59" s="66">
        <v>36116453</v>
      </c>
      <c r="D59" s="66"/>
      <c r="E59" s="66"/>
      <c r="F59" s="66"/>
      <c r="G59" s="85">
        <f t="shared" si="1"/>
        <v>-36116453</v>
      </c>
    </row>
    <row r="60" spans="1:7" s="28" customFormat="1" ht="30.75" customHeight="1">
      <c r="A60" s="29"/>
      <c r="B60" s="30" t="s">
        <v>28</v>
      </c>
      <c r="C60" s="66">
        <v>163689908</v>
      </c>
      <c r="D60" s="66"/>
      <c r="E60" s="66"/>
      <c r="F60" s="66"/>
      <c r="G60" s="85">
        <f t="shared" si="1"/>
        <v>-163689908</v>
      </c>
    </row>
    <row r="61" spans="1:7" s="28" customFormat="1" ht="45.75" customHeight="1">
      <c r="A61" s="29"/>
      <c r="B61" s="30" t="s">
        <v>29</v>
      </c>
      <c r="C61" s="65">
        <v>214000000</v>
      </c>
      <c r="D61" s="66"/>
      <c r="E61" s="65"/>
      <c r="F61" s="66"/>
      <c r="G61" s="85">
        <f t="shared" si="1"/>
        <v>-214000000</v>
      </c>
    </row>
    <row r="62" spans="1:7" s="28" customFormat="1" ht="63">
      <c r="A62" s="29"/>
      <c r="B62" s="30" t="s">
        <v>30</v>
      </c>
      <c r="C62" s="65">
        <v>5400000</v>
      </c>
      <c r="D62" s="66">
        <v>5400000</v>
      </c>
      <c r="E62" s="65"/>
      <c r="F62" s="66"/>
      <c r="G62" s="85">
        <f t="shared" si="1"/>
        <v>-5400000</v>
      </c>
    </row>
    <row r="63" spans="1:7" s="28" customFormat="1" ht="47.25" customHeight="1">
      <c r="A63" s="29"/>
      <c r="B63" s="30" t="s">
        <v>31</v>
      </c>
      <c r="C63" s="65">
        <v>71148798</v>
      </c>
      <c r="D63" s="65">
        <v>71148798</v>
      </c>
      <c r="E63" s="65"/>
      <c r="F63" s="65"/>
      <c r="G63" s="85">
        <f t="shared" si="1"/>
        <v>-71148798</v>
      </c>
    </row>
    <row r="64" spans="1:7" s="28" customFormat="1" ht="31.5">
      <c r="A64" s="29"/>
      <c r="B64" s="30" t="s">
        <v>32</v>
      </c>
      <c r="C64" s="67">
        <v>15634721</v>
      </c>
      <c r="D64" s="67">
        <v>15634721</v>
      </c>
      <c r="E64" s="67"/>
      <c r="F64" s="67"/>
      <c r="G64" s="85">
        <f t="shared" si="1"/>
        <v>-15634721</v>
      </c>
    </row>
    <row r="65" spans="1:7" s="28" customFormat="1" ht="47.25" customHeight="1">
      <c r="A65" s="29"/>
      <c r="B65" s="30" t="s">
        <v>46</v>
      </c>
      <c r="C65" s="65">
        <v>398855741</v>
      </c>
      <c r="D65" s="65"/>
      <c r="E65" s="65"/>
      <c r="F65" s="65"/>
      <c r="G65" s="85">
        <f t="shared" si="1"/>
        <v>-398855741</v>
      </c>
    </row>
    <row r="66" spans="1:7" s="28" customFormat="1" ht="62.25" customHeight="1">
      <c r="A66" s="29"/>
      <c r="B66" s="30" t="s">
        <v>47</v>
      </c>
      <c r="C66" s="65">
        <v>3890696</v>
      </c>
      <c r="D66" s="65"/>
      <c r="E66" s="65"/>
      <c r="F66" s="65"/>
      <c r="G66" s="85">
        <f t="shared" si="1"/>
        <v>-3890696</v>
      </c>
    </row>
    <row r="67" spans="1:7" s="28" customFormat="1" ht="65.25" customHeight="1">
      <c r="A67" s="29"/>
      <c r="B67" s="30" t="s">
        <v>48</v>
      </c>
      <c r="C67" s="65">
        <v>206000</v>
      </c>
      <c r="D67" s="65"/>
      <c r="E67" s="65"/>
      <c r="F67" s="65"/>
      <c r="G67" s="85">
        <f t="shared" si="1"/>
        <v>-206000</v>
      </c>
    </row>
    <row r="68" spans="1:7" s="28" customFormat="1" ht="47.25" customHeight="1">
      <c r="A68" s="29"/>
      <c r="B68" s="30" t="s">
        <v>49</v>
      </c>
      <c r="C68" s="65">
        <v>195000000</v>
      </c>
      <c r="D68" s="65">
        <v>195000000</v>
      </c>
      <c r="E68" s="65"/>
      <c r="F68" s="65"/>
      <c r="G68" s="85">
        <f t="shared" si="1"/>
        <v>-195000000</v>
      </c>
    </row>
    <row r="69" spans="1:7" s="28" customFormat="1" ht="32.25" customHeight="1">
      <c r="A69" s="29"/>
      <c r="B69" s="30" t="s">
        <v>50</v>
      </c>
      <c r="C69" s="65">
        <v>40000000</v>
      </c>
      <c r="D69" s="65"/>
      <c r="E69" s="65"/>
      <c r="F69" s="65"/>
      <c r="G69" s="85">
        <f t="shared" si="1"/>
        <v>-40000000</v>
      </c>
    </row>
    <row r="70" spans="1:7" s="28" customFormat="1" ht="63.75" customHeight="1">
      <c r="A70" s="29"/>
      <c r="B70" s="30" t="s">
        <v>55</v>
      </c>
      <c r="C70" s="65">
        <v>23716791</v>
      </c>
      <c r="D70" s="65"/>
      <c r="E70" s="65"/>
      <c r="F70" s="65"/>
      <c r="G70" s="85">
        <f t="shared" si="1"/>
        <v>-23716791</v>
      </c>
    </row>
    <row r="71" spans="1:7" s="28" customFormat="1" ht="49.5" customHeight="1">
      <c r="A71" s="29"/>
      <c r="B71" s="30" t="s">
        <v>56</v>
      </c>
      <c r="C71" s="65">
        <v>25077282</v>
      </c>
      <c r="D71" s="65"/>
      <c r="E71" s="65"/>
      <c r="F71" s="65"/>
      <c r="G71" s="85">
        <f t="shared" si="1"/>
        <v>-25077282</v>
      </c>
    </row>
    <row r="72" spans="1:7" s="28" customFormat="1" ht="65.25" customHeight="1">
      <c r="A72" s="29"/>
      <c r="B72" s="31" t="s">
        <v>61</v>
      </c>
      <c r="C72" s="65">
        <v>21881400</v>
      </c>
      <c r="D72" s="65"/>
      <c r="E72" s="65"/>
      <c r="F72" s="65"/>
      <c r="G72" s="85">
        <f t="shared" si="1"/>
        <v>-21881400</v>
      </c>
    </row>
    <row r="73" spans="1:7" s="28" customFormat="1" ht="47.25" customHeight="1">
      <c r="A73" s="29"/>
      <c r="B73" s="31" t="s">
        <v>60</v>
      </c>
      <c r="C73" s="65">
        <v>2000000</v>
      </c>
      <c r="D73" s="65"/>
      <c r="E73" s="65"/>
      <c r="F73" s="65"/>
      <c r="G73" s="85">
        <f t="shared" si="1"/>
        <v>-2000000</v>
      </c>
    </row>
    <row r="74" spans="1:7" s="28" customFormat="1" ht="79.5" customHeight="1">
      <c r="A74" s="29"/>
      <c r="B74" s="31" t="s">
        <v>62</v>
      </c>
      <c r="C74" s="65">
        <v>18656300</v>
      </c>
      <c r="D74" s="65"/>
      <c r="E74" s="65"/>
      <c r="F74" s="65"/>
      <c r="G74" s="85">
        <f t="shared" si="1"/>
        <v>-18656300</v>
      </c>
    </row>
    <row r="75" spans="1:7" s="28" customFormat="1" ht="48" customHeight="1">
      <c r="A75" s="29"/>
      <c r="B75" s="31" t="s">
        <v>63</v>
      </c>
      <c r="C75" s="65">
        <v>5629930</v>
      </c>
      <c r="D75" s="65"/>
      <c r="E75" s="65"/>
      <c r="F75" s="65"/>
      <c r="G75" s="85">
        <f t="shared" si="1"/>
        <v>-5629930</v>
      </c>
    </row>
    <row r="76" spans="1:7" s="28" customFormat="1" ht="64.5" customHeight="1">
      <c r="A76" s="29"/>
      <c r="B76" s="31" t="s">
        <v>64</v>
      </c>
      <c r="C76" s="65">
        <v>9500000</v>
      </c>
      <c r="D76" s="65"/>
      <c r="E76" s="65"/>
      <c r="F76" s="65"/>
      <c r="G76" s="85">
        <f t="shared" si="1"/>
        <v>-9500000</v>
      </c>
    </row>
    <row r="77" spans="1:7" s="28" customFormat="1" ht="65.25" customHeight="1">
      <c r="A77" s="29"/>
      <c r="B77" s="31" t="s">
        <v>65</v>
      </c>
      <c r="C77" s="65">
        <v>8990000</v>
      </c>
      <c r="D77" s="65"/>
      <c r="E77" s="65"/>
      <c r="F77" s="65"/>
      <c r="G77" s="85">
        <f t="shared" si="1"/>
        <v>-8990000</v>
      </c>
    </row>
    <row r="78" spans="1:7" s="28" customFormat="1" ht="62.25" customHeight="1">
      <c r="A78" s="29"/>
      <c r="B78" s="31" t="s">
        <v>71</v>
      </c>
      <c r="C78" s="65">
        <v>46622750</v>
      </c>
      <c r="D78" s="65"/>
      <c r="E78" s="65"/>
      <c r="F78" s="65"/>
      <c r="G78" s="85">
        <f t="shared" si="1"/>
        <v>-46622750</v>
      </c>
    </row>
    <row r="79" spans="1:7" s="28" customFormat="1" ht="63" customHeight="1">
      <c r="A79" s="29"/>
      <c r="B79" s="31" t="s">
        <v>72</v>
      </c>
      <c r="C79" s="65">
        <v>10000000</v>
      </c>
      <c r="D79" s="65">
        <v>10000000</v>
      </c>
      <c r="E79" s="65"/>
      <c r="F79" s="65"/>
      <c r="G79" s="85">
        <f t="shared" si="1"/>
        <v>-10000000</v>
      </c>
    </row>
    <row r="80" spans="1:7" s="28" customFormat="1" ht="47.25" customHeight="1">
      <c r="A80" s="29"/>
      <c r="B80" s="31" t="s">
        <v>138</v>
      </c>
      <c r="C80" s="65">
        <v>71176670</v>
      </c>
      <c r="D80" s="65">
        <v>71176670</v>
      </c>
      <c r="E80" s="65"/>
      <c r="F80" s="65"/>
      <c r="G80" s="85">
        <f t="shared" si="1"/>
        <v>-71176670</v>
      </c>
    </row>
    <row r="81" spans="1:7" s="6" customFormat="1" ht="15.75">
      <c r="A81" s="4"/>
      <c r="B81" s="9"/>
      <c r="C81" s="53"/>
      <c r="D81" s="53"/>
      <c r="E81" s="53"/>
      <c r="F81" s="53"/>
      <c r="G81" s="68"/>
    </row>
    <row r="82" spans="1:25" s="20" customFormat="1" ht="15.75">
      <c r="A82" s="18"/>
      <c r="B82" s="19"/>
      <c r="C82" s="69"/>
      <c r="D82" s="69"/>
      <c r="E82" s="69"/>
      <c r="F82" s="69"/>
      <c r="G82" s="70"/>
      <c r="H82" s="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7" s="6" customFormat="1" ht="17.25" customHeight="1">
      <c r="A83" s="4"/>
      <c r="B83" s="7" t="s">
        <v>18</v>
      </c>
      <c r="C83" s="71">
        <f>SUM(C84:C130)</f>
        <v>18305225436</v>
      </c>
      <c r="D83" s="72"/>
      <c r="E83" s="71">
        <f>SUM(E84:E130)</f>
        <v>17813842612</v>
      </c>
      <c r="F83" s="73"/>
      <c r="G83" s="74">
        <f>E83-C83</f>
        <v>-491382824</v>
      </c>
    </row>
    <row r="84" spans="1:7" s="35" customFormat="1" ht="48.75" customHeight="1">
      <c r="A84" s="4"/>
      <c r="B84" s="9" t="s">
        <v>9</v>
      </c>
      <c r="C84" s="62">
        <v>8905400</v>
      </c>
      <c r="D84" s="62"/>
      <c r="E84" s="62">
        <v>6417800</v>
      </c>
      <c r="F84" s="53"/>
      <c r="G84" s="75">
        <f aca="true" t="shared" si="2" ref="G84:G130">E84-C84</f>
        <v>-2487600</v>
      </c>
    </row>
    <row r="85" spans="1:7" s="35" customFormat="1" ht="63">
      <c r="A85" s="4"/>
      <c r="B85" s="9" t="s">
        <v>4</v>
      </c>
      <c r="C85" s="62">
        <v>320481634</v>
      </c>
      <c r="D85" s="62"/>
      <c r="E85" s="62">
        <v>260401851</v>
      </c>
      <c r="F85" s="53"/>
      <c r="G85" s="75">
        <f t="shared" si="2"/>
        <v>-60079783</v>
      </c>
    </row>
    <row r="86" spans="1:7" s="35" customFormat="1" ht="47.25">
      <c r="A86" s="4"/>
      <c r="B86" s="9" t="s">
        <v>5</v>
      </c>
      <c r="C86" s="62">
        <v>531985988</v>
      </c>
      <c r="D86" s="62"/>
      <c r="E86" s="62">
        <v>507225988</v>
      </c>
      <c r="F86" s="53"/>
      <c r="G86" s="75">
        <f t="shared" si="2"/>
        <v>-24760000</v>
      </c>
    </row>
    <row r="87" spans="1:7" s="35" customFormat="1" ht="47.25" customHeight="1">
      <c r="A87" s="4"/>
      <c r="B87" s="10" t="s">
        <v>10</v>
      </c>
      <c r="C87" s="62">
        <v>79465920</v>
      </c>
      <c r="D87" s="62"/>
      <c r="E87" s="62">
        <v>86690095</v>
      </c>
      <c r="F87" s="53"/>
      <c r="G87" s="75">
        <f t="shared" si="2"/>
        <v>7224175</v>
      </c>
    </row>
    <row r="88" spans="1:7" s="35" customFormat="1" ht="31.5">
      <c r="A88" s="4"/>
      <c r="B88" s="9" t="s">
        <v>11</v>
      </c>
      <c r="C88" s="62">
        <v>42404424</v>
      </c>
      <c r="D88" s="62"/>
      <c r="E88" s="62">
        <v>36545255</v>
      </c>
      <c r="F88" s="53"/>
      <c r="G88" s="75">
        <f t="shared" si="2"/>
        <v>-5859169</v>
      </c>
    </row>
    <row r="89" spans="1:7" s="35" customFormat="1" ht="47.25" customHeight="1">
      <c r="A89" s="4"/>
      <c r="B89" s="9" t="s">
        <v>12</v>
      </c>
      <c r="C89" s="62">
        <v>33732000</v>
      </c>
      <c r="D89" s="62"/>
      <c r="E89" s="62">
        <v>33732000</v>
      </c>
      <c r="F89" s="53"/>
      <c r="G89" s="75">
        <f t="shared" si="2"/>
        <v>0</v>
      </c>
    </row>
    <row r="90" spans="1:7" s="35" customFormat="1" ht="31.5">
      <c r="A90" s="4"/>
      <c r="B90" s="9" t="s">
        <v>13</v>
      </c>
      <c r="C90" s="62">
        <v>5813093000</v>
      </c>
      <c r="D90" s="62"/>
      <c r="E90" s="62">
        <v>5195457515</v>
      </c>
      <c r="F90" s="76"/>
      <c r="G90" s="75">
        <f t="shared" si="2"/>
        <v>-617635485</v>
      </c>
    </row>
    <row r="91" spans="1:7" s="35" customFormat="1" ht="31.5">
      <c r="A91" s="4"/>
      <c r="B91" s="9" t="s">
        <v>33</v>
      </c>
      <c r="C91" s="62">
        <v>352352946</v>
      </c>
      <c r="D91" s="62"/>
      <c r="E91" s="62">
        <v>219934000</v>
      </c>
      <c r="F91" s="53"/>
      <c r="G91" s="75">
        <f t="shared" si="2"/>
        <v>-132418946</v>
      </c>
    </row>
    <row r="92" spans="1:7" s="35" customFormat="1" ht="31.5">
      <c r="A92" s="4"/>
      <c r="B92" s="9" t="s">
        <v>14</v>
      </c>
      <c r="C92" s="62">
        <v>60824437</v>
      </c>
      <c r="D92" s="62"/>
      <c r="E92" s="62">
        <v>53697220</v>
      </c>
      <c r="F92" s="53"/>
      <c r="G92" s="75">
        <f t="shared" si="2"/>
        <v>-7127217</v>
      </c>
    </row>
    <row r="93" spans="1:7" s="35" customFormat="1" ht="31.5">
      <c r="A93" s="4"/>
      <c r="B93" s="9" t="s">
        <v>15</v>
      </c>
      <c r="C93" s="62">
        <v>3578586000</v>
      </c>
      <c r="D93" s="62"/>
      <c r="E93" s="62">
        <v>4010957560</v>
      </c>
      <c r="F93" s="53"/>
      <c r="G93" s="75">
        <f t="shared" si="2"/>
        <v>432371560</v>
      </c>
    </row>
    <row r="94" spans="1:7" s="35" customFormat="1" ht="63.75" customHeight="1">
      <c r="A94" s="4"/>
      <c r="B94" s="9" t="s">
        <v>111</v>
      </c>
      <c r="C94" s="62">
        <v>28986100</v>
      </c>
      <c r="D94" s="62"/>
      <c r="E94" s="62">
        <v>30435400</v>
      </c>
      <c r="F94" s="53"/>
      <c r="G94" s="75">
        <f t="shared" si="2"/>
        <v>1449300</v>
      </c>
    </row>
    <row r="95" spans="1:7" s="35" customFormat="1" ht="78.75" customHeight="1">
      <c r="A95" s="4"/>
      <c r="B95" s="10" t="s">
        <v>34</v>
      </c>
      <c r="C95" s="62">
        <v>101150186</v>
      </c>
      <c r="D95" s="62"/>
      <c r="E95" s="62">
        <v>104422700</v>
      </c>
      <c r="F95" s="53"/>
      <c r="G95" s="75">
        <f t="shared" si="2"/>
        <v>3272514</v>
      </c>
    </row>
    <row r="96" spans="1:7" s="35" customFormat="1" ht="60.75" customHeight="1">
      <c r="A96" s="4"/>
      <c r="B96" s="9" t="s">
        <v>35</v>
      </c>
      <c r="C96" s="62">
        <v>114400</v>
      </c>
      <c r="D96" s="62"/>
      <c r="E96" s="62">
        <v>177400</v>
      </c>
      <c r="F96" s="53"/>
      <c r="G96" s="75">
        <f t="shared" si="2"/>
        <v>63000</v>
      </c>
    </row>
    <row r="97" spans="1:7" s="35" customFormat="1" ht="47.25">
      <c r="A97" s="4"/>
      <c r="B97" s="9" t="s">
        <v>36</v>
      </c>
      <c r="C97" s="62">
        <v>1009134800</v>
      </c>
      <c r="D97" s="62"/>
      <c r="E97" s="62">
        <v>1265068100</v>
      </c>
      <c r="F97" s="53"/>
      <c r="G97" s="75">
        <f t="shared" si="2"/>
        <v>255933300</v>
      </c>
    </row>
    <row r="98" spans="1:7" s="35" customFormat="1" ht="78.75" customHeight="1">
      <c r="A98" s="4"/>
      <c r="B98" s="9" t="s">
        <v>37</v>
      </c>
      <c r="C98" s="62">
        <v>8616200</v>
      </c>
      <c r="D98" s="62"/>
      <c r="E98" s="62">
        <v>11027100</v>
      </c>
      <c r="F98" s="53"/>
      <c r="G98" s="75">
        <f t="shared" si="2"/>
        <v>2410900</v>
      </c>
    </row>
    <row r="99" spans="1:7" s="35" customFormat="1" ht="78.75">
      <c r="A99" s="4"/>
      <c r="B99" s="9" t="s">
        <v>38</v>
      </c>
      <c r="C99" s="62">
        <v>291950565</v>
      </c>
      <c r="D99" s="62"/>
      <c r="E99" s="62">
        <v>303483600</v>
      </c>
      <c r="F99" s="53"/>
      <c r="G99" s="75">
        <f t="shared" si="2"/>
        <v>11533035</v>
      </c>
    </row>
    <row r="100" spans="1:7" s="35" customFormat="1" ht="65.25" customHeight="1">
      <c r="A100" s="4"/>
      <c r="B100" s="9" t="s">
        <v>112</v>
      </c>
      <c r="C100" s="62">
        <v>33521500</v>
      </c>
      <c r="D100" s="62"/>
      <c r="E100" s="62">
        <v>35169200</v>
      </c>
      <c r="F100" s="53"/>
      <c r="G100" s="75">
        <f t="shared" si="2"/>
        <v>1647700</v>
      </c>
    </row>
    <row r="101" spans="1:7" s="35" customFormat="1" ht="31.5">
      <c r="A101" s="4"/>
      <c r="B101" s="9" t="s">
        <v>39</v>
      </c>
      <c r="C101" s="62">
        <v>455439509</v>
      </c>
      <c r="D101" s="62"/>
      <c r="E101" s="62">
        <v>463066909</v>
      </c>
      <c r="F101" s="53"/>
      <c r="G101" s="75">
        <f t="shared" si="2"/>
        <v>7627400</v>
      </c>
    </row>
    <row r="102" spans="1:7" s="35" customFormat="1" ht="48.75" customHeight="1">
      <c r="A102" s="4"/>
      <c r="B102" s="10" t="s">
        <v>40</v>
      </c>
      <c r="C102" s="62">
        <v>944253025</v>
      </c>
      <c r="D102" s="62"/>
      <c r="E102" s="62">
        <v>849868025</v>
      </c>
      <c r="F102" s="53"/>
      <c r="G102" s="75">
        <f t="shared" si="2"/>
        <v>-94385000</v>
      </c>
    </row>
    <row r="103" spans="1:7" s="35" customFormat="1" ht="63">
      <c r="A103" s="4"/>
      <c r="B103" s="9" t="s">
        <v>113</v>
      </c>
      <c r="C103" s="62">
        <v>1520429779</v>
      </c>
      <c r="D103" s="62"/>
      <c r="E103" s="62">
        <v>1371758279</v>
      </c>
      <c r="F103" s="77"/>
      <c r="G103" s="75">
        <f t="shared" si="2"/>
        <v>-148671500</v>
      </c>
    </row>
    <row r="104" spans="1:7" s="35" customFormat="1" ht="15.75">
      <c r="A104" s="4"/>
      <c r="B104" s="9" t="s">
        <v>114</v>
      </c>
      <c r="C104" s="62">
        <v>401870331</v>
      </c>
      <c r="D104" s="62"/>
      <c r="E104" s="62">
        <v>369095331</v>
      </c>
      <c r="F104" s="53"/>
      <c r="G104" s="75">
        <f t="shared" si="2"/>
        <v>-32775000</v>
      </c>
    </row>
    <row r="105" spans="1:7" s="35" customFormat="1" ht="47.25">
      <c r="A105" s="4"/>
      <c r="B105" s="9" t="s">
        <v>115</v>
      </c>
      <c r="C105" s="62">
        <v>203916094</v>
      </c>
      <c r="D105" s="62"/>
      <c r="E105" s="62">
        <v>182536482</v>
      </c>
      <c r="F105" s="53"/>
      <c r="G105" s="75">
        <f t="shared" si="2"/>
        <v>-21379612</v>
      </c>
    </row>
    <row r="106" spans="1:7" s="35" customFormat="1" ht="33" customHeight="1">
      <c r="A106" s="4"/>
      <c r="B106" s="9" t="s">
        <v>117</v>
      </c>
      <c r="C106" s="62">
        <v>76609176</v>
      </c>
      <c r="D106" s="62"/>
      <c r="E106" s="62">
        <v>80024898</v>
      </c>
      <c r="F106" s="53"/>
      <c r="G106" s="75">
        <f t="shared" si="2"/>
        <v>3415722</v>
      </c>
    </row>
    <row r="107" spans="1:7" s="35" customFormat="1" ht="30" customHeight="1">
      <c r="A107" s="4"/>
      <c r="B107" s="9" t="s">
        <v>116</v>
      </c>
      <c r="C107" s="62">
        <v>540641725</v>
      </c>
      <c r="D107" s="62"/>
      <c r="E107" s="62">
        <v>541690609</v>
      </c>
      <c r="F107" s="53"/>
      <c r="G107" s="75">
        <f>E107-C107</f>
        <v>1048884</v>
      </c>
    </row>
    <row r="108" spans="1:7" s="35" customFormat="1" ht="63">
      <c r="A108" s="4"/>
      <c r="B108" s="9" t="s">
        <v>118</v>
      </c>
      <c r="C108" s="62">
        <v>257561200</v>
      </c>
      <c r="D108" s="62"/>
      <c r="E108" s="62">
        <v>342488600</v>
      </c>
      <c r="F108" s="53"/>
      <c r="G108" s="75">
        <f>E108-C108</f>
        <v>84927400</v>
      </c>
    </row>
    <row r="109" spans="1:7" s="35" customFormat="1" ht="76.5" customHeight="1">
      <c r="A109" s="4"/>
      <c r="B109" s="9" t="s">
        <v>119</v>
      </c>
      <c r="C109" s="62">
        <v>1063423076</v>
      </c>
      <c r="D109" s="62"/>
      <c r="E109" s="62">
        <v>1082748024</v>
      </c>
      <c r="F109" s="77"/>
      <c r="G109" s="75">
        <f>E109-C109</f>
        <v>19324948</v>
      </c>
    </row>
    <row r="110" spans="1:7" s="35" customFormat="1" ht="31.5">
      <c r="A110" s="4"/>
      <c r="B110" s="9" t="s">
        <v>120</v>
      </c>
      <c r="C110" s="62">
        <v>99199440</v>
      </c>
      <c r="D110" s="62"/>
      <c r="E110" s="62">
        <v>88837660</v>
      </c>
      <c r="F110" s="53"/>
      <c r="G110" s="75">
        <f t="shared" si="2"/>
        <v>-10361780</v>
      </c>
    </row>
    <row r="111" spans="1:7" s="35" customFormat="1" ht="62.25" customHeight="1">
      <c r="A111" s="4"/>
      <c r="B111" s="16" t="s">
        <v>121</v>
      </c>
      <c r="C111" s="62">
        <v>77657400</v>
      </c>
      <c r="D111" s="62"/>
      <c r="E111" s="62">
        <v>77657400</v>
      </c>
      <c r="F111" s="53"/>
      <c r="G111" s="75">
        <f>E111-C111</f>
        <v>0</v>
      </c>
    </row>
    <row r="112" spans="1:7" s="35" customFormat="1" ht="47.25">
      <c r="A112" s="4"/>
      <c r="B112" s="16" t="s">
        <v>122</v>
      </c>
      <c r="C112" s="62">
        <v>42000000</v>
      </c>
      <c r="D112" s="62"/>
      <c r="E112" s="62">
        <v>35000000</v>
      </c>
      <c r="F112" s="53"/>
      <c r="G112" s="75">
        <f>E112-C112</f>
        <v>-7000000</v>
      </c>
    </row>
    <row r="113" spans="1:7" s="35" customFormat="1" ht="46.5" customHeight="1">
      <c r="A113" s="4"/>
      <c r="B113" s="16" t="s">
        <v>123</v>
      </c>
      <c r="C113" s="62">
        <v>151700</v>
      </c>
      <c r="D113" s="62"/>
      <c r="E113" s="62">
        <v>100000</v>
      </c>
      <c r="F113" s="62"/>
      <c r="G113" s="75">
        <f>E113-C113</f>
        <v>-51700</v>
      </c>
    </row>
    <row r="114" spans="1:7" s="35" customFormat="1" ht="47.25">
      <c r="A114" s="4"/>
      <c r="B114" s="16" t="s">
        <v>124</v>
      </c>
      <c r="C114" s="62">
        <v>21000200</v>
      </c>
      <c r="D114" s="62"/>
      <c r="E114" s="62">
        <v>22000000</v>
      </c>
      <c r="F114" s="53"/>
      <c r="G114" s="75">
        <f>E114-C114</f>
        <v>999800</v>
      </c>
    </row>
    <row r="115" spans="1:7" s="35" customFormat="1" ht="31.5">
      <c r="A115" s="4"/>
      <c r="B115" s="16" t="s">
        <v>125</v>
      </c>
      <c r="C115" s="62"/>
      <c r="D115" s="62"/>
      <c r="E115" s="62">
        <v>21550700</v>
      </c>
      <c r="F115" s="53"/>
      <c r="G115" s="75"/>
    </row>
    <row r="116" spans="1:7" s="35" customFormat="1" ht="63">
      <c r="A116" s="4"/>
      <c r="B116" s="16" t="s">
        <v>133</v>
      </c>
      <c r="C116" s="62">
        <v>200000</v>
      </c>
      <c r="D116" s="62"/>
      <c r="E116" s="62">
        <v>100000</v>
      </c>
      <c r="F116" s="53"/>
      <c r="G116" s="75">
        <f>E116-C116</f>
        <v>-100000</v>
      </c>
    </row>
    <row r="117" spans="1:7" s="35" customFormat="1" ht="47.25">
      <c r="A117" s="4"/>
      <c r="B117" s="16" t="s">
        <v>134</v>
      </c>
      <c r="C117" s="62">
        <v>1232773</v>
      </c>
      <c r="D117" s="62"/>
      <c r="E117" s="62">
        <v>1600000</v>
      </c>
      <c r="F117" s="53"/>
      <c r="G117" s="75">
        <f>E117-C117</f>
        <v>367227</v>
      </c>
    </row>
    <row r="118" spans="1:7" s="35" customFormat="1" ht="63">
      <c r="A118" s="4"/>
      <c r="B118" s="16" t="s">
        <v>135</v>
      </c>
      <c r="C118" s="62">
        <v>4789124</v>
      </c>
      <c r="D118" s="62"/>
      <c r="E118" s="62">
        <v>6079731</v>
      </c>
      <c r="F118" s="53"/>
      <c r="G118" s="75">
        <f>E118-C118</f>
        <v>1290607</v>
      </c>
    </row>
    <row r="119" spans="1:7" s="35" customFormat="1" ht="33" customHeight="1">
      <c r="A119" s="4"/>
      <c r="B119" s="16" t="s">
        <v>126</v>
      </c>
      <c r="C119" s="62">
        <v>9923100</v>
      </c>
      <c r="D119" s="62"/>
      <c r="E119" s="62">
        <v>11163000</v>
      </c>
      <c r="F119" s="53"/>
      <c r="G119" s="75">
        <f>E119-C119</f>
        <v>1239900</v>
      </c>
    </row>
    <row r="120" spans="1:7" s="35" customFormat="1" ht="47.25">
      <c r="A120" s="4"/>
      <c r="B120" s="16" t="s">
        <v>127</v>
      </c>
      <c r="C120" s="62"/>
      <c r="D120" s="62"/>
      <c r="E120" s="62">
        <v>883800</v>
      </c>
      <c r="F120" s="53"/>
      <c r="G120" s="75"/>
    </row>
    <row r="121" spans="1:7" s="35" customFormat="1" ht="47.25">
      <c r="A121" s="4"/>
      <c r="B121" s="16" t="s">
        <v>128</v>
      </c>
      <c r="C121" s="62">
        <v>50343564</v>
      </c>
      <c r="D121" s="62"/>
      <c r="E121" s="62">
        <v>54145800</v>
      </c>
      <c r="F121" s="53"/>
      <c r="G121" s="75">
        <f>E121-C121</f>
        <v>3802236</v>
      </c>
    </row>
    <row r="122" spans="1:7" s="35" customFormat="1" ht="47.25">
      <c r="A122" s="4"/>
      <c r="B122" s="16" t="s">
        <v>129</v>
      </c>
      <c r="C122" s="62">
        <v>47834000</v>
      </c>
      <c r="D122" s="62"/>
      <c r="E122" s="62">
        <v>45442300</v>
      </c>
      <c r="F122" s="53"/>
      <c r="G122" s="75">
        <f>E122-C122</f>
        <v>-2391700</v>
      </c>
    </row>
    <row r="123" spans="1:7" s="35" customFormat="1" ht="47.25">
      <c r="A123" s="4"/>
      <c r="B123" s="16" t="s">
        <v>130</v>
      </c>
      <c r="C123" s="62">
        <v>5433979</v>
      </c>
      <c r="D123" s="62"/>
      <c r="E123" s="62">
        <v>5162280</v>
      </c>
      <c r="F123" s="53"/>
      <c r="G123" s="75">
        <f>E123-C123</f>
        <v>-271699</v>
      </c>
    </row>
    <row r="124" spans="1:7" s="34" customFormat="1" ht="110.25" customHeight="1">
      <c r="A124" s="33"/>
      <c r="B124" s="32" t="s">
        <v>41</v>
      </c>
      <c r="C124" s="66">
        <v>6672500</v>
      </c>
      <c r="D124" s="66"/>
      <c r="E124" s="66"/>
      <c r="F124" s="65"/>
      <c r="G124" s="78">
        <f t="shared" si="2"/>
        <v>-6672500</v>
      </c>
    </row>
    <row r="125" spans="1:7" s="34" customFormat="1" ht="65.25" customHeight="1">
      <c r="A125" s="33"/>
      <c r="B125" s="32" t="s">
        <v>42</v>
      </c>
      <c r="C125" s="66">
        <v>5427459</v>
      </c>
      <c r="D125" s="66"/>
      <c r="E125" s="66"/>
      <c r="F125" s="65"/>
      <c r="G125" s="78">
        <f t="shared" si="2"/>
        <v>-5427459</v>
      </c>
    </row>
    <row r="126" spans="1:7" s="34" customFormat="1" ht="93" customHeight="1">
      <c r="A126" s="33"/>
      <c r="B126" s="32" t="s">
        <v>43</v>
      </c>
      <c r="C126" s="66">
        <v>2892247</v>
      </c>
      <c r="D126" s="66"/>
      <c r="E126" s="66"/>
      <c r="F126" s="65"/>
      <c r="G126" s="78">
        <f t="shared" si="2"/>
        <v>-2892247</v>
      </c>
    </row>
    <row r="127" spans="1:7" s="34" customFormat="1" ht="65.25" customHeight="1">
      <c r="A127" s="33"/>
      <c r="B127" s="32" t="s">
        <v>51</v>
      </c>
      <c r="C127" s="66">
        <v>166340600</v>
      </c>
      <c r="D127" s="66"/>
      <c r="E127" s="66"/>
      <c r="F127" s="65"/>
      <c r="G127" s="78">
        <f t="shared" si="2"/>
        <v>-166340600</v>
      </c>
    </row>
    <row r="128" spans="1:7" s="34" customFormat="1" ht="78.75" customHeight="1">
      <c r="A128" s="33"/>
      <c r="B128" s="32" t="s">
        <v>52</v>
      </c>
      <c r="C128" s="66">
        <v>516</v>
      </c>
      <c r="D128" s="66"/>
      <c r="E128" s="66"/>
      <c r="F128" s="65"/>
      <c r="G128" s="78">
        <f t="shared" si="2"/>
        <v>-516</v>
      </c>
    </row>
    <row r="129" spans="1:7" s="34" customFormat="1" ht="63" customHeight="1">
      <c r="A129" s="33"/>
      <c r="B129" s="32" t="s">
        <v>53</v>
      </c>
      <c r="C129" s="66">
        <v>4919</v>
      </c>
      <c r="D129" s="66"/>
      <c r="E129" s="66"/>
      <c r="F129" s="65"/>
      <c r="G129" s="78">
        <f t="shared" si="2"/>
        <v>-4919</v>
      </c>
    </row>
    <row r="130" spans="1:7" s="34" customFormat="1" ht="95.25" customHeight="1">
      <c r="A130" s="33"/>
      <c r="B130" s="37" t="s">
        <v>137</v>
      </c>
      <c r="C130" s="66">
        <v>4672500</v>
      </c>
      <c r="D130" s="66"/>
      <c r="E130" s="66"/>
      <c r="F130" s="65"/>
      <c r="G130" s="78">
        <f t="shared" si="2"/>
        <v>-4672500</v>
      </c>
    </row>
    <row r="131" spans="1:7" s="6" customFormat="1" ht="14.25" customHeight="1">
      <c r="A131" s="4"/>
      <c r="B131" s="16"/>
      <c r="C131" s="62"/>
      <c r="D131" s="62"/>
      <c r="E131" s="62"/>
      <c r="F131" s="53"/>
      <c r="G131" s="75"/>
    </row>
    <row r="132" spans="1:7" s="6" customFormat="1" ht="15.75">
      <c r="A132" s="4"/>
      <c r="B132" s="22"/>
      <c r="C132" s="79"/>
      <c r="D132" s="79"/>
      <c r="E132" s="79"/>
      <c r="F132" s="79"/>
      <c r="G132" s="80"/>
    </row>
    <row r="133" spans="1:7" s="6" customFormat="1" ht="15.75" hidden="1">
      <c r="A133" s="4"/>
      <c r="B133" s="5"/>
      <c r="C133" s="53"/>
      <c r="D133" s="62"/>
      <c r="E133" s="53"/>
      <c r="F133" s="53"/>
      <c r="G133" s="68"/>
    </row>
    <row r="134" spans="1:7" s="6" customFormat="1" ht="15.75" hidden="1">
      <c r="A134" s="4"/>
      <c r="B134" s="5"/>
      <c r="C134" s="53"/>
      <c r="D134" s="62"/>
      <c r="E134" s="53"/>
      <c r="F134" s="53"/>
      <c r="G134" s="68"/>
    </row>
    <row r="135" spans="1:7" s="6" customFormat="1" ht="15.75" hidden="1">
      <c r="A135" s="4"/>
      <c r="B135" s="5"/>
      <c r="C135" s="53"/>
      <c r="D135" s="62"/>
      <c r="E135" s="53"/>
      <c r="F135" s="53"/>
      <c r="G135" s="68"/>
    </row>
    <row r="136" spans="1:7" s="6" customFormat="1" ht="15.75" hidden="1">
      <c r="A136" s="4"/>
      <c r="B136" s="5"/>
      <c r="C136" s="53"/>
      <c r="D136" s="62"/>
      <c r="E136" s="53"/>
      <c r="F136" s="53"/>
      <c r="G136" s="68"/>
    </row>
    <row r="137" spans="1:7" s="6" customFormat="1" ht="47.25" hidden="1">
      <c r="A137" s="4"/>
      <c r="B137" s="16" t="s">
        <v>6</v>
      </c>
      <c r="C137" s="53"/>
      <c r="D137" s="62"/>
      <c r="E137" s="53"/>
      <c r="F137" s="53"/>
      <c r="G137" s="68"/>
    </row>
    <row r="138" spans="1:8" s="6" customFormat="1" ht="15.75" hidden="1">
      <c r="A138" s="4"/>
      <c r="B138" s="5"/>
      <c r="C138" s="53"/>
      <c r="D138" s="62"/>
      <c r="E138" s="53"/>
      <c r="F138" s="53"/>
      <c r="G138" s="68"/>
      <c r="H138"/>
    </row>
    <row r="139" spans="1:8" s="6" customFormat="1" ht="15.75" hidden="1">
      <c r="A139" s="4"/>
      <c r="B139" s="5"/>
      <c r="C139" s="53"/>
      <c r="D139" s="62"/>
      <c r="E139" s="53"/>
      <c r="F139" s="53"/>
      <c r="G139" s="68"/>
      <c r="H139"/>
    </row>
    <row r="140" spans="1:8" s="6" customFormat="1" ht="15.75" hidden="1">
      <c r="A140" s="4"/>
      <c r="B140" s="5"/>
      <c r="C140" s="53"/>
      <c r="D140" s="62"/>
      <c r="E140" s="53"/>
      <c r="F140" s="53"/>
      <c r="G140" s="68"/>
      <c r="H140"/>
    </row>
    <row r="141" spans="1:8" s="6" customFormat="1" ht="15.75" hidden="1">
      <c r="A141" s="4"/>
      <c r="B141" s="5"/>
      <c r="C141" s="53"/>
      <c r="D141" s="62"/>
      <c r="E141" s="53"/>
      <c r="F141" s="53"/>
      <c r="G141" s="68"/>
      <c r="H141"/>
    </row>
    <row r="142" spans="1:8" s="6" customFormat="1" ht="15.75" hidden="1">
      <c r="A142" s="4"/>
      <c r="B142" s="5"/>
      <c r="C142" s="53"/>
      <c r="D142" s="62"/>
      <c r="E142" s="53"/>
      <c r="F142" s="53"/>
      <c r="G142" s="68"/>
      <c r="H142"/>
    </row>
    <row r="143" spans="1:8" s="6" customFormat="1" ht="15.75" hidden="1">
      <c r="A143" s="4"/>
      <c r="B143" s="5"/>
      <c r="C143" s="53"/>
      <c r="D143" s="62"/>
      <c r="E143" s="53"/>
      <c r="F143" s="53"/>
      <c r="G143" s="68"/>
      <c r="H143"/>
    </row>
    <row r="144" spans="1:8" s="6" customFormat="1" ht="15.75" hidden="1">
      <c r="A144" s="4"/>
      <c r="B144" s="5"/>
      <c r="C144" s="53"/>
      <c r="D144" s="62"/>
      <c r="E144" s="53"/>
      <c r="F144" s="53"/>
      <c r="G144" s="68"/>
      <c r="H144"/>
    </row>
    <row r="145" spans="1:8" s="6" customFormat="1" ht="15.75" hidden="1">
      <c r="A145" s="4"/>
      <c r="B145" s="5"/>
      <c r="C145" s="53"/>
      <c r="D145" s="62"/>
      <c r="E145" s="53"/>
      <c r="F145" s="53"/>
      <c r="G145" s="68"/>
      <c r="H145"/>
    </row>
    <row r="146" spans="1:8" s="6" customFormat="1" ht="15.75" hidden="1">
      <c r="A146" s="4"/>
      <c r="B146" s="5"/>
      <c r="C146" s="53"/>
      <c r="D146" s="62"/>
      <c r="E146" s="53"/>
      <c r="F146" s="53"/>
      <c r="G146" s="68"/>
      <c r="H146"/>
    </row>
    <row r="147" spans="1:8" s="6" customFormat="1" ht="15.75" hidden="1">
      <c r="A147" s="4"/>
      <c r="B147" s="22"/>
      <c r="C147" s="81"/>
      <c r="D147" s="81"/>
      <c r="E147" s="81"/>
      <c r="F147" s="81"/>
      <c r="G147" s="82"/>
      <c r="H147"/>
    </row>
    <row r="148" spans="1:8" s="6" customFormat="1" ht="16.5" customHeight="1">
      <c r="A148" s="4"/>
      <c r="B148" s="24" t="s">
        <v>19</v>
      </c>
      <c r="C148" s="73">
        <f>SUM(C149:C158)</f>
        <v>763057212</v>
      </c>
      <c r="D148" s="73">
        <f>SUM(D149:D158)</f>
        <v>52105791</v>
      </c>
      <c r="E148" s="73">
        <f>SUM(E149:E158)</f>
        <v>573757378</v>
      </c>
      <c r="F148" s="73">
        <f>SUM(F149:F158)</f>
        <v>118309378</v>
      </c>
      <c r="G148" s="74">
        <f>E148-C148</f>
        <v>-189299834</v>
      </c>
      <c r="H148"/>
    </row>
    <row r="149" spans="1:8" s="35" customFormat="1" ht="48" customHeight="1">
      <c r="A149" s="4"/>
      <c r="B149" s="10" t="s">
        <v>131</v>
      </c>
      <c r="C149" s="62">
        <v>392400</v>
      </c>
      <c r="D149" s="62">
        <v>392400</v>
      </c>
      <c r="E149" s="62">
        <v>436000</v>
      </c>
      <c r="F149" s="62">
        <v>436000</v>
      </c>
      <c r="G149" s="75">
        <f>E149-C149</f>
        <v>43600</v>
      </c>
      <c r="H149" s="38"/>
    </row>
    <row r="150" spans="1:8" s="35" customFormat="1" ht="48.75" customHeight="1">
      <c r="A150" s="4"/>
      <c r="B150" s="10" t="s">
        <v>132</v>
      </c>
      <c r="C150" s="53">
        <v>4898756</v>
      </c>
      <c r="D150" s="53">
        <v>4898756</v>
      </c>
      <c r="E150" s="53">
        <v>2449378</v>
      </c>
      <c r="F150" s="53">
        <v>2449378</v>
      </c>
      <c r="G150" s="75">
        <f>E150-C150</f>
        <v>-2449378</v>
      </c>
      <c r="H150" s="38"/>
    </row>
    <row r="151" spans="1:8" s="35" customFormat="1" ht="31.5" customHeight="1">
      <c r="A151" s="4"/>
      <c r="B151" s="10" t="s">
        <v>57</v>
      </c>
      <c r="C151" s="62">
        <v>702060000</v>
      </c>
      <c r="D151" s="62"/>
      <c r="E151" s="62">
        <v>455448000</v>
      </c>
      <c r="F151" s="62"/>
      <c r="G151" s="75">
        <f>E151-C151</f>
        <v>-246612000</v>
      </c>
      <c r="H151" s="38"/>
    </row>
    <row r="152" spans="1:8" s="35" customFormat="1" ht="47.25" customHeight="1">
      <c r="A152" s="4"/>
      <c r="B152" s="10" t="s">
        <v>58</v>
      </c>
      <c r="C152" s="53">
        <v>46814635</v>
      </c>
      <c r="D152" s="53">
        <v>46814635</v>
      </c>
      <c r="E152" s="53">
        <v>115424000</v>
      </c>
      <c r="F152" s="53">
        <v>115424000</v>
      </c>
      <c r="G152" s="75">
        <f>E152-C152</f>
        <v>68609365</v>
      </c>
      <c r="H152" s="38"/>
    </row>
    <row r="153" spans="1:8" s="34" customFormat="1" ht="46.5" customHeight="1">
      <c r="A153" s="33"/>
      <c r="B153" s="31" t="s">
        <v>44</v>
      </c>
      <c r="C153" s="66">
        <v>2689530</v>
      </c>
      <c r="D153" s="66"/>
      <c r="E153" s="66"/>
      <c r="F153" s="66"/>
      <c r="G153" s="78">
        <f aca="true" t="shared" si="3" ref="G153:G158">E153-C153</f>
        <v>-2689530</v>
      </c>
      <c r="H153" s="36"/>
    </row>
    <row r="154" spans="1:8" s="34" customFormat="1" ht="48.75" customHeight="1">
      <c r="A154" s="33"/>
      <c r="B154" s="31" t="s">
        <v>66</v>
      </c>
      <c r="C154" s="65">
        <v>4249729</v>
      </c>
      <c r="D154" s="67"/>
      <c r="E154" s="65"/>
      <c r="F154" s="67"/>
      <c r="G154" s="78">
        <f t="shared" si="3"/>
        <v>-4249729</v>
      </c>
      <c r="H154" s="36"/>
    </row>
    <row r="155" spans="1:8" s="34" customFormat="1" ht="46.5" customHeight="1">
      <c r="A155" s="33"/>
      <c r="B155" s="31" t="s">
        <v>67</v>
      </c>
      <c r="C155" s="65">
        <v>445650</v>
      </c>
      <c r="D155" s="67"/>
      <c r="E155" s="65"/>
      <c r="F155" s="67"/>
      <c r="G155" s="78">
        <f t="shared" si="3"/>
        <v>-445650</v>
      </c>
      <c r="H155" s="36"/>
    </row>
    <row r="156" spans="1:8" s="34" customFormat="1" ht="111.75" customHeight="1">
      <c r="A156" s="33"/>
      <c r="B156" s="31" t="s">
        <v>68</v>
      </c>
      <c r="C156" s="65">
        <v>706512</v>
      </c>
      <c r="D156" s="67"/>
      <c r="E156" s="65"/>
      <c r="F156" s="67"/>
      <c r="G156" s="78">
        <f t="shared" si="3"/>
        <v>-706512</v>
      </c>
      <c r="H156" s="36"/>
    </row>
    <row r="157" spans="1:8" s="34" customFormat="1" ht="63.75" customHeight="1">
      <c r="A157" s="33"/>
      <c r="B157" s="31" t="s">
        <v>69</v>
      </c>
      <c r="C157" s="65">
        <v>400000</v>
      </c>
      <c r="D157" s="67"/>
      <c r="E157" s="65"/>
      <c r="F157" s="67"/>
      <c r="G157" s="78">
        <f t="shared" si="3"/>
        <v>-400000</v>
      </c>
      <c r="H157" s="36"/>
    </row>
    <row r="158" spans="1:8" s="34" customFormat="1" ht="63" customHeight="1">
      <c r="A158" s="33"/>
      <c r="B158" s="31" t="s">
        <v>70</v>
      </c>
      <c r="C158" s="65">
        <v>400000</v>
      </c>
      <c r="D158" s="67"/>
      <c r="E158" s="65"/>
      <c r="F158" s="67"/>
      <c r="G158" s="78">
        <f t="shared" si="3"/>
        <v>-400000</v>
      </c>
      <c r="H158" s="36"/>
    </row>
    <row r="159" spans="1:8" s="6" customFormat="1" ht="15.75">
      <c r="A159" s="4"/>
      <c r="B159" s="10"/>
      <c r="C159" s="11"/>
      <c r="D159" s="25"/>
      <c r="E159" s="11"/>
      <c r="F159" s="25"/>
      <c r="G159" s="87"/>
      <c r="H159"/>
    </row>
    <row r="160" ht="0.75" customHeight="1"/>
  </sheetData>
  <sheetProtection/>
  <mergeCells count="4">
    <mergeCell ref="A4:A5"/>
    <mergeCell ref="B4:B5"/>
    <mergeCell ref="C4:E4"/>
    <mergeCell ref="B2:G2"/>
  </mergeCells>
  <printOptions/>
  <pageMargins left="0.5511811023622047" right="0.5118110236220472" top="0.5905511811023623" bottom="0.7480314960629921" header="0.3937007874015748" footer="0.31496062992125984"/>
  <pageSetup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2015-11-19T06:56:55Z</dcterms:modified>
  <cp:category/>
  <cp:version/>
  <cp:contentType/>
  <cp:contentStatus/>
</cp:coreProperties>
</file>